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magico2017.sharepoint.com/sites/MAGICOGmbH/Freigegebene Dokumente/General/Kunden/Kart Club Sulgen/Resultate/"/>
    </mc:Choice>
  </mc:AlternateContent>
  <xr:revisionPtr revIDLastSave="276" documentId="13_ncr:1_{0490B8A3-C6A2-4187-9702-D8806D3A9F8C}" xr6:coauthVersionLast="47" xr6:coauthVersionMax="47" xr10:uidLastSave="{B6DA62C0-6A63-40E0-9BB4-177EEE68433D}"/>
  <bookViews>
    <workbookView xWindow="735" yWindow="615" windowWidth="36000" windowHeight="18225" xr2:uid="{00000000-000D-0000-FFFF-FFFF00000000}"/>
  </bookViews>
  <sheets>
    <sheet name="Tabelle1" sheetId="1" r:id="rId1"/>
  </sheets>
  <definedNames>
    <definedName name="_xlnm.Print_Area" localSheetId="0">Tabelle1!$A$1:$AT$21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" i="1" l="1"/>
  <c r="AO5" i="1"/>
  <c r="AO4" i="1"/>
  <c r="AO3" i="1"/>
  <c r="B8" i="1"/>
  <c r="B14" i="1"/>
  <c r="B3" i="1"/>
  <c r="B5" i="1"/>
  <c r="B9" i="1"/>
  <c r="B10" i="1"/>
  <c r="B15" i="1"/>
  <c r="B12" i="1"/>
  <c r="B16" i="1"/>
  <c r="B13" i="1"/>
  <c r="B11" i="1"/>
  <c r="B17" i="1"/>
  <c r="B4" i="1"/>
  <c r="B6" i="1"/>
  <c r="B7" i="1"/>
  <c r="C3" i="1"/>
  <c r="C5" i="1"/>
  <c r="C12" i="1"/>
  <c r="D17" i="1" l="1"/>
  <c r="D4" i="1"/>
  <c r="D7" i="1"/>
  <c r="D13" i="1"/>
  <c r="D3" i="1"/>
  <c r="D10" i="1"/>
  <c r="C10" i="1"/>
  <c r="F2" i="1"/>
  <c r="D9" i="1"/>
  <c r="C9" i="1"/>
  <c r="D12" i="1"/>
  <c r="C14" i="1"/>
  <c r="C8" i="1"/>
  <c r="C6" i="1"/>
  <c r="C17" i="1"/>
  <c r="C7" i="1"/>
  <c r="C16" i="1"/>
  <c r="C11" i="1"/>
  <c r="C4" i="1"/>
  <c r="C13" i="1"/>
  <c r="C15" i="1"/>
  <c r="D8" i="1"/>
  <c r="D15" i="1"/>
  <c r="D14" i="1"/>
  <c r="D5" i="1"/>
  <c r="D11" i="1"/>
  <c r="D16" i="1"/>
  <c r="D6" i="1"/>
</calcChain>
</file>

<file path=xl/sharedStrings.xml><?xml version="1.0" encoding="utf-8"?>
<sst xmlns="http://schemas.openxmlformats.org/spreadsheetml/2006/main" count="36" uniqueCount="36">
  <si>
    <t>Total Punkte</t>
  </si>
  <si>
    <t>Anz. Rennen</t>
  </si>
  <si>
    <t>Durchschnitt</t>
  </si>
  <si>
    <t>Streichpunkte</t>
  </si>
  <si>
    <t>Peter</t>
  </si>
  <si>
    <t>Patrick</t>
  </si>
  <si>
    <t>Fredi</t>
  </si>
  <si>
    <t>Mauro</t>
  </si>
  <si>
    <t>Giulia</t>
  </si>
  <si>
    <t>Julien</t>
  </si>
  <si>
    <t>Manu</t>
  </si>
  <si>
    <t>Streichresultat - 6 Stk. (3 Abende)</t>
  </si>
  <si>
    <t>Punktevergabeschlüssel:</t>
  </si>
  <si>
    <t>1. Rang</t>
  </si>
  <si>
    <t>2. Rang</t>
  </si>
  <si>
    <t>3. Rang</t>
  </si>
  <si>
    <t>4. Rang</t>
  </si>
  <si>
    <t>5. Rang</t>
  </si>
  <si>
    <t>6. Rang</t>
  </si>
  <si>
    <t>7. Rang</t>
  </si>
  <si>
    <t>8. Rang</t>
  </si>
  <si>
    <t>9. Rang</t>
  </si>
  <si>
    <t>10. Rang</t>
  </si>
  <si>
    <t>11. Rang</t>
  </si>
  <si>
    <t>12. Rang</t>
  </si>
  <si>
    <t>13. Rang</t>
  </si>
  <si>
    <t>usw.</t>
  </si>
  <si>
    <t>Dominic</t>
  </si>
  <si>
    <t>Robin</t>
  </si>
  <si>
    <t>Paul</t>
  </si>
  <si>
    <t>Marco</t>
  </si>
  <si>
    <t>Mario</t>
  </si>
  <si>
    <t>Davide</t>
  </si>
  <si>
    <t>Punktestand Clubmeisterschaft 2023 - Kart Club Sulgen</t>
  </si>
  <si>
    <t>Enis</t>
  </si>
  <si>
    <t>Corsin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</si>
</sst>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6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20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0" fillId="0" borderId="1" xfId="0" applyBorder="1" applyAlignment="1">
      <alignment textRotation="45"/>
    </xf>
    <xf numFmtId="0" fontId="6" fillId="0" borderId="1" xfId="0" applyFont="1" applyBorder="1" applyAlignment="1">
      <alignment horizontal="center" textRotation="45"/>
    </xf>
    <xf numFmtId="0" fontId="7" fillId="0" borderId="1" xfId="0" applyFont="1" applyBorder="1" applyAlignment="1">
      <alignment horizontal="center" textRotation="45"/>
    </xf>
    <xf numFmtId="14" fontId="0" fillId="0" borderId="1" xfId="0" applyNumberFormat="1" applyBorder="1" applyAlignment="1">
      <alignment textRotation="45"/>
    </xf>
    <xf numFmtId="14" fontId="0" fillId="2" borderId="1" xfId="0" applyNumberFormat="1" applyFill="1" applyBorder="1" applyAlignment="1">
      <alignment textRotation="45"/>
    </xf>
    <xf numFmtId="0" fontId="0" fillId="0" borderId="0" xfId="0" applyAlignment="1">
      <alignment textRotation="45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164" fontId="9" fillId="0" borderId="0" xfId="1" applyNumberFormat="1" applyFont="1" applyBorder="1" applyAlignment="1">
      <alignment vertical="center"/>
    </xf>
    <xf numFmtId="164" fontId="10" fillId="0" borderId="1" xfId="1" applyNumberFormat="1" applyFont="1" applyBorder="1" applyAlignment="1">
      <alignment horizontal="center" textRotation="45"/>
    </xf>
    <xf numFmtId="164" fontId="10" fillId="0" borderId="1" xfId="1" applyNumberFormat="1" applyFont="1" applyBorder="1" applyAlignment="1">
      <alignment horizontal="center"/>
    </xf>
    <xf numFmtId="164" fontId="10" fillId="0" borderId="0" xfId="1" applyNumberFormat="1" applyFont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0" fillId="2" borderId="1" xfId="0" applyFill="1" applyBorder="1"/>
    <xf numFmtId="0" fontId="0" fillId="3" borderId="0" xfId="0" applyFill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1"/>
  <sheetViews>
    <sheetView tabSelected="1" zoomScale="145" zoomScaleNormal="145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AG8" sqref="AG8"/>
    </sheetView>
  </sheetViews>
  <sheetFormatPr baseColWidth="10" defaultColWidth="11.42578125" defaultRowHeight="15" x14ac:dyDescent="0.25"/>
  <cols>
    <col min="1" max="1" width="25.42578125" customWidth="1"/>
    <col min="2" max="2" width="4.85546875" style="14" bestFit="1" customWidth="1"/>
    <col min="3" max="3" width="4.85546875" style="15" customWidth="1"/>
    <col min="4" max="4" width="8" style="23" customWidth="1"/>
    <col min="5" max="40" width="4.42578125" customWidth="1"/>
    <col min="41" max="41" width="5.28515625" bestFit="1" customWidth="1"/>
    <col min="42" max="46" width="4.42578125" customWidth="1"/>
    <col min="47" max="47" width="5" customWidth="1"/>
  </cols>
  <sheetData>
    <row r="1" spans="1:49" ht="41.25" customHeight="1" x14ac:dyDescent="0.4">
      <c r="A1" s="1" t="s">
        <v>33</v>
      </c>
      <c r="B1" s="2"/>
      <c r="C1" s="3"/>
      <c r="D1" s="20"/>
      <c r="E1" s="4"/>
      <c r="F1" s="4"/>
      <c r="G1" s="4"/>
      <c r="H1" s="4"/>
      <c r="I1" s="4"/>
      <c r="J1" s="4"/>
      <c r="K1" s="4"/>
      <c r="L1" s="4"/>
    </row>
    <row r="2" spans="1:49" s="10" customFormat="1" ht="54.75" customHeight="1" x14ac:dyDescent="0.25">
      <c r="A2" s="5"/>
      <c r="B2" s="6" t="s">
        <v>0</v>
      </c>
      <c r="C2" s="7" t="s">
        <v>1</v>
      </c>
      <c r="D2" s="21" t="s">
        <v>2</v>
      </c>
      <c r="E2" s="8">
        <v>44992</v>
      </c>
      <c r="F2" s="8">
        <f>E2</f>
        <v>44992</v>
      </c>
      <c r="G2" s="8">
        <v>45006</v>
      </c>
      <c r="H2" s="8">
        <v>45006</v>
      </c>
      <c r="I2" s="8">
        <v>45020</v>
      </c>
      <c r="J2" s="8">
        <v>45020</v>
      </c>
      <c r="K2" s="8">
        <v>45034</v>
      </c>
      <c r="L2" s="8">
        <v>45034</v>
      </c>
      <c r="M2" s="8">
        <v>45048</v>
      </c>
      <c r="N2" s="8">
        <v>45048</v>
      </c>
      <c r="O2" s="8">
        <v>45062</v>
      </c>
      <c r="P2" s="8">
        <v>45062</v>
      </c>
      <c r="Q2" s="8">
        <v>45083</v>
      </c>
      <c r="R2" s="8">
        <v>45083</v>
      </c>
      <c r="S2" s="8">
        <v>45097</v>
      </c>
      <c r="T2" s="8">
        <v>45097</v>
      </c>
      <c r="U2" s="8">
        <v>45111</v>
      </c>
      <c r="V2" s="8">
        <v>45111</v>
      </c>
      <c r="W2" s="8">
        <v>45125</v>
      </c>
      <c r="X2" s="8">
        <v>45125</v>
      </c>
      <c r="Y2" s="8">
        <v>45146</v>
      </c>
      <c r="Z2" s="8">
        <v>45146</v>
      </c>
      <c r="AA2" s="8">
        <v>45153</v>
      </c>
      <c r="AB2" s="8">
        <v>45153</v>
      </c>
      <c r="AC2" s="8">
        <v>45174</v>
      </c>
      <c r="AD2" s="8">
        <v>45174</v>
      </c>
      <c r="AE2" s="8">
        <v>45188</v>
      </c>
      <c r="AF2" s="8">
        <v>45188</v>
      </c>
      <c r="AG2" s="8">
        <v>45202</v>
      </c>
      <c r="AH2" s="8">
        <v>45202</v>
      </c>
      <c r="AI2" s="8">
        <v>45216</v>
      </c>
      <c r="AJ2" s="8">
        <v>45216</v>
      </c>
      <c r="AK2" s="8">
        <v>45237</v>
      </c>
      <c r="AL2" s="8">
        <v>45237</v>
      </c>
      <c r="AM2" s="8">
        <v>45251</v>
      </c>
      <c r="AN2" s="8">
        <v>45251</v>
      </c>
      <c r="AO2" s="9" t="s">
        <v>3</v>
      </c>
      <c r="AP2" s="8"/>
      <c r="AQ2" s="8"/>
      <c r="AR2" s="8"/>
      <c r="AS2" s="8"/>
      <c r="AT2" s="8"/>
    </row>
    <row r="3" spans="1:49" x14ac:dyDescent="0.25">
      <c r="A3" s="11" t="s">
        <v>9</v>
      </c>
      <c r="B3" s="12">
        <f t="shared" ref="B3:B17" si="0">SUM(E3:AN3)-AO3</f>
        <v>507</v>
      </c>
      <c r="C3" s="13">
        <f t="shared" ref="C3:C17" si="1">COUNT(E3:AN3)</f>
        <v>36</v>
      </c>
      <c r="D3" s="22">
        <f t="shared" ref="D3:D17" si="2">B3/COUNT(E3:AN3)</f>
        <v>14.083333333333334</v>
      </c>
      <c r="E3" s="25">
        <v>12</v>
      </c>
      <c r="F3" s="11">
        <v>21</v>
      </c>
      <c r="G3" s="25">
        <v>8</v>
      </c>
      <c r="H3" s="25">
        <v>10</v>
      </c>
      <c r="I3" s="27">
        <v>18</v>
      </c>
      <c r="J3" s="28">
        <v>8</v>
      </c>
      <c r="K3" s="27">
        <v>18</v>
      </c>
      <c r="L3" s="27">
        <v>15</v>
      </c>
      <c r="M3" s="27">
        <v>12</v>
      </c>
      <c r="N3" s="27">
        <v>12</v>
      </c>
      <c r="O3" s="27">
        <v>21</v>
      </c>
      <c r="P3" s="27">
        <v>15</v>
      </c>
      <c r="Q3" s="25">
        <v>10</v>
      </c>
      <c r="R3" s="11">
        <v>21</v>
      </c>
      <c r="S3" s="11">
        <v>21</v>
      </c>
      <c r="T3" s="11">
        <v>12</v>
      </c>
      <c r="U3" s="11">
        <v>18</v>
      </c>
      <c r="V3" s="11">
        <v>15</v>
      </c>
      <c r="W3" s="11">
        <v>18</v>
      </c>
      <c r="X3" s="11">
        <v>18</v>
      </c>
      <c r="Y3" s="11">
        <v>21</v>
      </c>
      <c r="Z3" s="11">
        <v>12</v>
      </c>
      <c r="AA3" s="11">
        <v>18</v>
      </c>
      <c r="AB3" s="25">
        <v>6</v>
      </c>
      <c r="AC3" s="11">
        <v>21</v>
      </c>
      <c r="AD3" s="11">
        <v>15</v>
      </c>
      <c r="AE3" s="11">
        <v>12</v>
      </c>
      <c r="AF3" s="11">
        <v>18</v>
      </c>
      <c r="AG3" s="11">
        <v>12</v>
      </c>
      <c r="AH3" s="11">
        <v>21</v>
      </c>
      <c r="AI3" s="11">
        <v>18</v>
      </c>
      <c r="AJ3" s="11">
        <v>15</v>
      </c>
      <c r="AK3" s="11">
        <v>21</v>
      </c>
      <c r="AL3" s="11">
        <v>12</v>
      </c>
      <c r="AM3" s="11">
        <v>21</v>
      </c>
      <c r="AN3" s="11">
        <v>15</v>
      </c>
      <c r="AO3" s="25">
        <f>SUM(E3,G3,H3,J3,Q3,AB3)</f>
        <v>54</v>
      </c>
      <c r="AP3" s="11"/>
      <c r="AQ3" s="11"/>
      <c r="AR3" s="11"/>
      <c r="AS3" s="11"/>
      <c r="AT3" s="11"/>
    </row>
    <row r="4" spans="1:49" x14ac:dyDescent="0.25">
      <c r="A4" s="11" t="s">
        <v>27</v>
      </c>
      <c r="B4" s="12">
        <f t="shared" si="0"/>
        <v>470</v>
      </c>
      <c r="C4" s="13">
        <f t="shared" si="1"/>
        <v>34</v>
      </c>
      <c r="D4" s="22">
        <f t="shared" si="2"/>
        <v>13.823529411764707</v>
      </c>
      <c r="E4" s="11">
        <v>10</v>
      </c>
      <c r="F4" s="27">
        <v>18</v>
      </c>
      <c r="G4" s="11">
        <v>18</v>
      </c>
      <c r="H4" s="11">
        <v>12</v>
      </c>
      <c r="I4" s="27">
        <v>21</v>
      </c>
      <c r="J4" s="28">
        <v>6</v>
      </c>
      <c r="K4" s="27">
        <v>15</v>
      </c>
      <c r="L4" s="27">
        <v>18</v>
      </c>
      <c r="M4" s="11">
        <v>15</v>
      </c>
      <c r="N4" s="25">
        <v>8</v>
      </c>
      <c r="O4" s="27">
        <v>12</v>
      </c>
      <c r="P4" s="27">
        <v>18</v>
      </c>
      <c r="Q4" s="11">
        <v>21</v>
      </c>
      <c r="R4" s="25">
        <v>8</v>
      </c>
      <c r="S4" s="11">
        <v>18</v>
      </c>
      <c r="T4" s="11">
        <v>10</v>
      </c>
      <c r="U4" s="11">
        <v>21</v>
      </c>
      <c r="V4" s="11">
        <v>10</v>
      </c>
      <c r="W4" s="11">
        <v>21</v>
      </c>
      <c r="X4" s="25">
        <v>8</v>
      </c>
      <c r="Y4" s="11">
        <v>15</v>
      </c>
      <c r="Z4" s="11">
        <v>8</v>
      </c>
      <c r="AA4" s="11">
        <v>12</v>
      </c>
      <c r="AB4" s="11">
        <v>21</v>
      </c>
      <c r="AC4" s="11">
        <v>18</v>
      </c>
      <c r="AD4" s="11">
        <v>10</v>
      </c>
      <c r="AE4" s="11">
        <v>8</v>
      </c>
      <c r="AF4" s="11">
        <v>21</v>
      </c>
      <c r="AG4" s="11">
        <v>21</v>
      </c>
      <c r="AH4" s="11">
        <v>15</v>
      </c>
      <c r="AI4" s="11">
        <v>15</v>
      </c>
      <c r="AJ4" s="11">
        <v>21</v>
      </c>
      <c r="AK4" s="11">
        <v>12</v>
      </c>
      <c r="AL4" s="11">
        <v>15</v>
      </c>
      <c r="AM4" s="25"/>
      <c r="AN4" s="25"/>
      <c r="AO4" s="25">
        <f>SUM(AN4,AM4,X4,J4,N4,R4)</f>
        <v>30</v>
      </c>
      <c r="AP4" s="11"/>
      <c r="AQ4" s="11"/>
      <c r="AR4" s="11"/>
      <c r="AS4" s="11"/>
      <c r="AT4" s="11"/>
    </row>
    <row r="5" spans="1:49" x14ac:dyDescent="0.25">
      <c r="A5" s="11" t="s">
        <v>10</v>
      </c>
      <c r="B5" s="12">
        <f t="shared" si="0"/>
        <v>402</v>
      </c>
      <c r="C5" s="13">
        <f t="shared" si="1"/>
        <v>34</v>
      </c>
      <c r="D5" s="22">
        <f t="shared" si="2"/>
        <v>11.823529411764707</v>
      </c>
      <c r="E5" s="11">
        <v>15</v>
      </c>
      <c r="F5" s="25">
        <v>6</v>
      </c>
      <c r="G5" s="25">
        <v>4</v>
      </c>
      <c r="H5" s="11">
        <v>15</v>
      </c>
      <c r="I5" s="27">
        <v>15</v>
      </c>
      <c r="J5" s="27">
        <v>10</v>
      </c>
      <c r="K5" s="28"/>
      <c r="L5" s="28"/>
      <c r="M5" s="28">
        <v>6</v>
      </c>
      <c r="N5" s="27">
        <v>21</v>
      </c>
      <c r="O5" s="27">
        <v>15</v>
      </c>
      <c r="P5" s="27">
        <v>12</v>
      </c>
      <c r="Q5" s="11">
        <v>12</v>
      </c>
      <c r="R5" s="11">
        <v>10</v>
      </c>
      <c r="S5" s="11">
        <v>10</v>
      </c>
      <c r="T5" s="25">
        <v>4</v>
      </c>
      <c r="U5" s="11">
        <v>12</v>
      </c>
      <c r="V5" s="11">
        <v>12</v>
      </c>
      <c r="W5" s="11">
        <v>15</v>
      </c>
      <c r="X5" s="11">
        <v>12</v>
      </c>
      <c r="Y5" s="11">
        <v>8</v>
      </c>
      <c r="Z5" s="11">
        <v>10</v>
      </c>
      <c r="AA5" s="11">
        <v>21</v>
      </c>
      <c r="AB5" s="11">
        <v>8</v>
      </c>
      <c r="AC5" s="11">
        <v>15</v>
      </c>
      <c r="AD5" s="11">
        <v>8</v>
      </c>
      <c r="AE5" s="11">
        <v>18</v>
      </c>
      <c r="AF5" s="11">
        <v>15</v>
      </c>
      <c r="AG5" s="11">
        <v>10</v>
      </c>
      <c r="AH5" s="11">
        <v>18</v>
      </c>
      <c r="AI5" s="11">
        <v>21</v>
      </c>
      <c r="AJ5" s="11">
        <v>12</v>
      </c>
      <c r="AK5" s="11">
        <v>10</v>
      </c>
      <c r="AL5" s="11">
        <v>18</v>
      </c>
      <c r="AM5" s="11">
        <v>12</v>
      </c>
      <c r="AN5" s="11">
        <v>12</v>
      </c>
      <c r="AO5" s="25">
        <f>SUM(F5,G5,K5,L5,M5,T5)</f>
        <v>20</v>
      </c>
      <c r="AP5" s="11"/>
      <c r="AQ5" s="11"/>
      <c r="AR5" s="11"/>
      <c r="AS5" s="11"/>
      <c r="AT5" s="11"/>
      <c r="AW5" s="14"/>
    </row>
    <row r="6" spans="1:49" x14ac:dyDescent="0.25">
      <c r="A6" s="11" t="s">
        <v>7</v>
      </c>
      <c r="B6" s="12">
        <f t="shared" si="0"/>
        <v>378</v>
      </c>
      <c r="C6" s="13">
        <f t="shared" si="1"/>
        <v>32</v>
      </c>
      <c r="D6" s="22">
        <f t="shared" si="2"/>
        <v>11.8125</v>
      </c>
      <c r="E6" s="11">
        <v>8</v>
      </c>
      <c r="F6" s="11">
        <v>15</v>
      </c>
      <c r="G6" s="28">
        <v>1</v>
      </c>
      <c r="H6" s="27">
        <v>21</v>
      </c>
      <c r="I6" s="27">
        <v>6</v>
      </c>
      <c r="J6" s="28">
        <v>4</v>
      </c>
      <c r="K6" s="27">
        <v>21</v>
      </c>
      <c r="L6" s="27">
        <v>10</v>
      </c>
      <c r="M6" s="27">
        <v>18</v>
      </c>
      <c r="N6" s="27">
        <v>6</v>
      </c>
      <c r="O6" s="11">
        <v>10</v>
      </c>
      <c r="P6" s="11">
        <v>21</v>
      </c>
      <c r="Q6" s="25"/>
      <c r="R6" s="25"/>
      <c r="S6" s="11">
        <v>12</v>
      </c>
      <c r="T6" s="11">
        <v>8</v>
      </c>
      <c r="U6" s="11">
        <v>8</v>
      </c>
      <c r="V6" s="11">
        <v>21</v>
      </c>
      <c r="W6" s="11">
        <v>6</v>
      </c>
      <c r="X6" s="11">
        <v>10</v>
      </c>
      <c r="Y6" s="11">
        <v>6</v>
      </c>
      <c r="Z6" s="11">
        <v>18</v>
      </c>
      <c r="AA6" s="11">
        <v>8</v>
      </c>
      <c r="AB6" s="11">
        <v>12</v>
      </c>
      <c r="AC6" s="11">
        <v>8</v>
      </c>
      <c r="AD6" s="11">
        <v>12</v>
      </c>
      <c r="AE6" s="25"/>
      <c r="AF6" s="25"/>
      <c r="AG6" s="11">
        <v>18</v>
      </c>
      <c r="AH6" s="11">
        <v>12</v>
      </c>
      <c r="AI6" s="11">
        <v>12</v>
      </c>
      <c r="AJ6" s="11">
        <v>10</v>
      </c>
      <c r="AK6" s="11">
        <v>15</v>
      </c>
      <c r="AL6" s="11">
        <v>10</v>
      </c>
      <c r="AM6" s="11">
        <v>15</v>
      </c>
      <c r="AN6" s="11">
        <v>21</v>
      </c>
      <c r="AO6" s="25">
        <f>SUM(G6,J6)</f>
        <v>5</v>
      </c>
      <c r="AP6" s="11"/>
      <c r="AQ6" s="11"/>
      <c r="AR6" s="11"/>
      <c r="AS6" s="11"/>
      <c r="AT6" s="11"/>
    </row>
    <row r="7" spans="1:49" x14ac:dyDescent="0.25">
      <c r="A7" s="11" t="s">
        <v>4</v>
      </c>
      <c r="B7" s="12">
        <f t="shared" si="0"/>
        <v>378</v>
      </c>
      <c r="C7" s="13">
        <f t="shared" si="1"/>
        <v>30</v>
      </c>
      <c r="D7" s="22">
        <f t="shared" si="2"/>
        <v>12.6</v>
      </c>
      <c r="E7" s="25"/>
      <c r="F7" s="25"/>
      <c r="G7" s="27">
        <v>12</v>
      </c>
      <c r="H7" s="11">
        <v>8</v>
      </c>
      <c r="I7" s="27">
        <v>10</v>
      </c>
      <c r="J7" s="27">
        <v>15</v>
      </c>
      <c r="K7" s="11">
        <v>12</v>
      </c>
      <c r="L7" s="11">
        <v>8</v>
      </c>
      <c r="M7" s="27">
        <v>10</v>
      </c>
      <c r="N7" s="27">
        <v>10</v>
      </c>
      <c r="O7" s="11">
        <v>18</v>
      </c>
      <c r="P7" s="11">
        <v>8</v>
      </c>
      <c r="Q7" s="11">
        <v>8</v>
      </c>
      <c r="R7" s="11">
        <v>15</v>
      </c>
      <c r="S7" s="11">
        <v>8</v>
      </c>
      <c r="T7" s="11">
        <v>21</v>
      </c>
      <c r="U7" s="11">
        <v>10</v>
      </c>
      <c r="V7" s="11">
        <v>18</v>
      </c>
      <c r="W7" s="11">
        <v>12</v>
      </c>
      <c r="X7" s="11">
        <v>6</v>
      </c>
      <c r="Y7" s="11">
        <v>12</v>
      </c>
      <c r="Z7" s="11">
        <v>6</v>
      </c>
      <c r="AA7" s="11">
        <v>10</v>
      </c>
      <c r="AB7" s="11">
        <v>15</v>
      </c>
      <c r="AC7" s="25"/>
      <c r="AD7" s="25"/>
      <c r="AE7" s="11">
        <v>21</v>
      </c>
      <c r="AF7" s="11">
        <v>12</v>
      </c>
      <c r="AG7" s="25"/>
      <c r="AH7" s="25"/>
      <c r="AI7" s="11">
        <v>10</v>
      </c>
      <c r="AJ7" s="11">
        <v>18</v>
      </c>
      <c r="AK7" s="11">
        <v>8</v>
      </c>
      <c r="AL7" s="11">
        <v>21</v>
      </c>
      <c r="AM7" s="11">
        <v>18</v>
      </c>
      <c r="AN7" s="11">
        <v>18</v>
      </c>
      <c r="AO7" s="25">
        <v>0</v>
      </c>
      <c r="AP7" s="11"/>
      <c r="AQ7" s="11"/>
      <c r="AR7" s="11"/>
      <c r="AS7" s="11"/>
      <c r="AT7" s="11"/>
    </row>
    <row r="8" spans="1:49" x14ac:dyDescent="0.25">
      <c r="A8" s="11" t="s">
        <v>5</v>
      </c>
      <c r="B8" s="12">
        <f t="shared" si="0"/>
        <v>370</v>
      </c>
      <c r="C8" s="13">
        <f t="shared" si="1"/>
        <v>28</v>
      </c>
      <c r="D8" s="22">
        <f t="shared" si="2"/>
        <v>13.214285714285714</v>
      </c>
      <c r="E8" s="11">
        <v>18</v>
      </c>
      <c r="F8" s="11">
        <v>12</v>
      </c>
      <c r="G8" s="27">
        <v>21</v>
      </c>
      <c r="H8" s="27">
        <v>2</v>
      </c>
      <c r="I8" s="11">
        <v>12</v>
      </c>
      <c r="J8" s="11">
        <v>12</v>
      </c>
      <c r="K8" s="11">
        <v>10</v>
      </c>
      <c r="L8" s="11">
        <v>12</v>
      </c>
      <c r="M8" s="27">
        <v>21</v>
      </c>
      <c r="N8" s="27">
        <v>4</v>
      </c>
      <c r="O8" s="25"/>
      <c r="P8" s="25"/>
      <c r="Q8" s="11">
        <v>15</v>
      </c>
      <c r="R8" s="11">
        <v>12</v>
      </c>
      <c r="S8" s="11">
        <v>15</v>
      </c>
      <c r="T8" s="11">
        <v>6</v>
      </c>
      <c r="U8" s="27">
        <v>15</v>
      </c>
      <c r="V8" s="27">
        <v>8</v>
      </c>
      <c r="W8" s="11">
        <v>8</v>
      </c>
      <c r="X8" s="11">
        <v>21</v>
      </c>
      <c r="Y8" s="11">
        <v>18</v>
      </c>
      <c r="Z8" s="11">
        <v>21</v>
      </c>
      <c r="AA8" s="11">
        <v>15</v>
      </c>
      <c r="AB8" s="11">
        <v>10</v>
      </c>
      <c r="AC8" s="11">
        <v>12</v>
      </c>
      <c r="AD8" s="11">
        <v>21</v>
      </c>
      <c r="AE8" s="11">
        <v>15</v>
      </c>
      <c r="AF8" s="11">
        <v>8</v>
      </c>
      <c r="AG8" s="25"/>
      <c r="AH8" s="25"/>
      <c r="AI8" s="25"/>
      <c r="AJ8" s="25"/>
      <c r="AK8" s="11">
        <v>18</v>
      </c>
      <c r="AL8" s="11">
        <v>8</v>
      </c>
      <c r="AM8" s="29"/>
      <c r="AN8" s="29"/>
      <c r="AO8" s="25">
        <v>0</v>
      </c>
      <c r="AP8" s="11"/>
      <c r="AQ8" s="11"/>
      <c r="AR8" s="11"/>
      <c r="AS8" s="11"/>
      <c r="AT8" s="11"/>
    </row>
    <row r="9" spans="1:49" x14ac:dyDescent="0.25">
      <c r="A9" s="11" t="s">
        <v>31</v>
      </c>
      <c r="B9" s="12">
        <f t="shared" si="0"/>
        <v>284</v>
      </c>
      <c r="C9" s="13">
        <f t="shared" si="1"/>
        <v>24</v>
      </c>
      <c r="D9" s="22">
        <f t="shared" si="2"/>
        <v>11.833333333333334</v>
      </c>
      <c r="E9" s="11">
        <v>21</v>
      </c>
      <c r="F9" s="11">
        <v>8</v>
      </c>
      <c r="G9" s="11">
        <v>15</v>
      </c>
      <c r="H9" s="11">
        <v>4</v>
      </c>
      <c r="I9" s="27">
        <v>8</v>
      </c>
      <c r="J9" s="27">
        <v>21</v>
      </c>
      <c r="K9" s="27"/>
      <c r="L9" s="27"/>
      <c r="M9" s="27">
        <v>4</v>
      </c>
      <c r="N9" s="27">
        <v>18</v>
      </c>
      <c r="O9" s="27">
        <v>8</v>
      </c>
      <c r="P9" s="27">
        <v>10</v>
      </c>
      <c r="Q9" s="11">
        <v>6</v>
      </c>
      <c r="R9" s="11">
        <v>18</v>
      </c>
      <c r="S9" s="11">
        <v>6</v>
      </c>
      <c r="T9" s="11">
        <v>15</v>
      </c>
      <c r="U9" s="11"/>
      <c r="V9" s="11"/>
      <c r="W9" s="11">
        <v>10</v>
      </c>
      <c r="X9" s="11">
        <v>15</v>
      </c>
      <c r="Y9" s="11">
        <v>10</v>
      </c>
      <c r="Z9" s="11">
        <v>15</v>
      </c>
      <c r="AA9" s="11">
        <v>6</v>
      </c>
      <c r="AB9" s="11">
        <v>18</v>
      </c>
      <c r="AC9" s="11">
        <v>10</v>
      </c>
      <c r="AD9" s="11">
        <v>18</v>
      </c>
      <c r="AE9" s="11">
        <v>10</v>
      </c>
      <c r="AF9" s="11">
        <v>10</v>
      </c>
      <c r="AG9" s="11"/>
      <c r="AH9" s="11"/>
      <c r="AI9" s="25"/>
      <c r="AJ9" s="25"/>
      <c r="AK9" s="25"/>
      <c r="AL9" s="25"/>
      <c r="AM9" s="25"/>
      <c r="AN9" s="25"/>
      <c r="AO9" s="25">
        <v>0</v>
      </c>
      <c r="AP9" s="11"/>
      <c r="AQ9" s="11"/>
      <c r="AR9" s="11"/>
      <c r="AS9" s="11"/>
      <c r="AT9" s="11"/>
    </row>
    <row r="10" spans="1:49" x14ac:dyDescent="0.25">
      <c r="A10" s="11" t="s">
        <v>30</v>
      </c>
      <c r="B10" s="12">
        <f t="shared" si="0"/>
        <v>145</v>
      </c>
      <c r="C10" s="13">
        <f t="shared" si="1"/>
        <v>14</v>
      </c>
      <c r="D10" s="22">
        <f t="shared" si="2"/>
        <v>10.357142857142858</v>
      </c>
      <c r="E10" s="11"/>
      <c r="F10" s="11"/>
      <c r="G10" s="11">
        <v>6</v>
      </c>
      <c r="H10" s="11">
        <v>6</v>
      </c>
      <c r="I10" s="27">
        <v>2</v>
      </c>
      <c r="J10" s="27">
        <v>18</v>
      </c>
      <c r="K10" s="27">
        <v>8</v>
      </c>
      <c r="L10" s="27">
        <v>21</v>
      </c>
      <c r="M10" s="27">
        <v>8</v>
      </c>
      <c r="N10" s="27">
        <v>15</v>
      </c>
      <c r="O10" s="27"/>
      <c r="P10" s="27"/>
      <c r="Q10" s="11">
        <v>18</v>
      </c>
      <c r="R10" s="11">
        <v>6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25"/>
      <c r="AF10" s="25"/>
      <c r="AG10" s="11">
        <v>15</v>
      </c>
      <c r="AH10" s="11">
        <v>10</v>
      </c>
      <c r="AI10" s="25"/>
      <c r="AJ10" s="25"/>
      <c r="AK10" s="11">
        <v>6</v>
      </c>
      <c r="AL10" s="11">
        <v>6</v>
      </c>
      <c r="AM10" s="25"/>
      <c r="AN10" s="25"/>
      <c r="AO10" s="25">
        <v>0</v>
      </c>
      <c r="AP10" s="11"/>
      <c r="AQ10" s="11"/>
      <c r="AR10" s="11"/>
      <c r="AS10" s="11"/>
      <c r="AT10" s="11"/>
    </row>
    <row r="11" spans="1:49" x14ac:dyDescent="0.25">
      <c r="A11" s="11" t="s">
        <v>35</v>
      </c>
      <c r="B11" s="12">
        <f t="shared" si="0"/>
        <v>53</v>
      </c>
      <c r="C11" s="13">
        <f t="shared" si="1"/>
        <v>8</v>
      </c>
      <c r="D11" s="22">
        <f t="shared" si="2"/>
        <v>6.625</v>
      </c>
      <c r="E11" s="11">
        <v>4</v>
      </c>
      <c r="F11" s="27">
        <v>10</v>
      </c>
      <c r="G11" s="27">
        <v>10</v>
      </c>
      <c r="H11" s="27">
        <v>1</v>
      </c>
      <c r="I11" s="11">
        <v>4</v>
      </c>
      <c r="J11" s="11">
        <v>2</v>
      </c>
      <c r="K11" s="11"/>
      <c r="L11" s="11"/>
      <c r="M11" s="27"/>
      <c r="N11" s="27"/>
      <c r="O11" s="27"/>
      <c r="P11" s="27"/>
      <c r="Q11" s="11"/>
      <c r="R11" s="11"/>
      <c r="S11" s="11">
        <v>4</v>
      </c>
      <c r="T11" s="11">
        <v>18</v>
      </c>
      <c r="U11" s="11"/>
      <c r="V11" s="11"/>
      <c r="W11" s="27"/>
      <c r="X11" s="2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25">
        <v>0</v>
      </c>
      <c r="AP11" s="11"/>
      <c r="AQ11" s="11"/>
      <c r="AR11" s="11"/>
      <c r="AS11" s="11"/>
      <c r="AT11" s="11"/>
    </row>
    <row r="12" spans="1:49" x14ac:dyDescent="0.25">
      <c r="A12" s="11" t="s">
        <v>34</v>
      </c>
      <c r="B12" s="12">
        <f t="shared" si="0"/>
        <v>30</v>
      </c>
      <c r="C12" s="13">
        <f t="shared" si="1"/>
        <v>4</v>
      </c>
      <c r="D12" s="22">
        <f t="shared" si="2"/>
        <v>7.5</v>
      </c>
      <c r="E12" s="11">
        <v>6</v>
      </c>
      <c r="F12" s="11">
        <v>4</v>
      </c>
      <c r="G12" s="11">
        <v>2</v>
      </c>
      <c r="H12" s="11">
        <v>18</v>
      </c>
      <c r="I12" s="27"/>
      <c r="J12" s="27"/>
      <c r="K12" s="27"/>
      <c r="L12" s="27"/>
      <c r="M12" s="27"/>
      <c r="N12" s="27"/>
      <c r="O12" s="27"/>
      <c r="P12" s="27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25">
        <v>0</v>
      </c>
      <c r="AP12" s="11"/>
      <c r="AQ12" s="11"/>
      <c r="AR12" s="11"/>
      <c r="AS12" s="11"/>
      <c r="AT12" s="11"/>
    </row>
    <row r="13" spans="1:49" x14ac:dyDescent="0.25">
      <c r="A13" s="11" t="s">
        <v>8</v>
      </c>
      <c r="B13" s="12">
        <f t="shared" si="0"/>
        <v>2</v>
      </c>
      <c r="C13" s="13">
        <f t="shared" si="1"/>
        <v>2</v>
      </c>
      <c r="D13" s="22">
        <f t="shared" si="2"/>
        <v>1</v>
      </c>
      <c r="E13" s="11"/>
      <c r="F13" s="11"/>
      <c r="G13" s="11">
        <v>1</v>
      </c>
      <c r="H13" s="11">
        <v>1</v>
      </c>
      <c r="I13" s="27"/>
      <c r="J13" s="11"/>
      <c r="K13" s="27"/>
      <c r="L13" s="27"/>
      <c r="M13" s="27"/>
      <c r="N13" s="27"/>
      <c r="O13" s="27"/>
      <c r="P13" s="27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25">
        <v>0</v>
      </c>
      <c r="AP13" s="11"/>
      <c r="AQ13" s="11"/>
      <c r="AR13" s="11"/>
      <c r="AS13" s="11"/>
      <c r="AT13" s="11"/>
    </row>
    <row r="14" spans="1:49" x14ac:dyDescent="0.25">
      <c r="A14" s="11" t="s">
        <v>6</v>
      </c>
      <c r="B14" s="12">
        <f t="shared" si="0"/>
        <v>0</v>
      </c>
      <c r="C14" s="13">
        <f t="shared" si="1"/>
        <v>0</v>
      </c>
      <c r="D14" s="22" t="e">
        <f t="shared" si="2"/>
        <v>#DIV/0!</v>
      </c>
      <c r="E14" s="11"/>
      <c r="F14" s="11"/>
      <c r="G14" s="27"/>
      <c r="H14" s="27"/>
      <c r="I14" s="27"/>
      <c r="J14" s="27"/>
      <c r="K14" s="27"/>
      <c r="L14" s="27"/>
      <c r="M14" s="27"/>
      <c r="N14" s="27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25"/>
      <c r="AP14" s="11"/>
      <c r="AQ14" s="11"/>
      <c r="AR14" s="11"/>
      <c r="AS14" s="11"/>
      <c r="AT14" s="11"/>
    </row>
    <row r="15" spans="1:49" x14ac:dyDescent="0.25">
      <c r="A15" s="11" t="s">
        <v>29</v>
      </c>
      <c r="B15" s="12">
        <f t="shared" si="0"/>
        <v>0</v>
      </c>
      <c r="C15" s="13">
        <f t="shared" si="1"/>
        <v>0</v>
      </c>
      <c r="D15" s="22" t="e">
        <f t="shared" si="2"/>
        <v>#DIV/0!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25"/>
      <c r="AP15" s="11"/>
      <c r="AQ15" s="11"/>
      <c r="AR15" s="11"/>
      <c r="AS15" s="11"/>
      <c r="AT15" s="11"/>
    </row>
    <row r="16" spans="1:49" x14ac:dyDescent="0.25">
      <c r="A16" s="11" t="s">
        <v>32</v>
      </c>
      <c r="B16" s="12">
        <f t="shared" si="0"/>
        <v>0</v>
      </c>
      <c r="C16" s="13">
        <f t="shared" si="1"/>
        <v>0</v>
      </c>
      <c r="D16" s="22" t="e">
        <f t="shared" si="2"/>
        <v>#DIV/0!</v>
      </c>
      <c r="E16" s="11"/>
      <c r="F16" s="11"/>
      <c r="G16" s="11"/>
      <c r="H16" s="11"/>
      <c r="I16" s="27"/>
      <c r="J16" s="27"/>
      <c r="K16" s="27"/>
      <c r="L16" s="27"/>
      <c r="M16" s="27"/>
      <c r="N16" s="27"/>
      <c r="O16" s="11"/>
      <c r="P16" s="11"/>
      <c r="Q16" s="11"/>
      <c r="R16" s="11"/>
      <c r="S16" s="27"/>
      <c r="T16" s="2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25"/>
      <c r="AP16" s="11"/>
      <c r="AQ16" s="11"/>
      <c r="AR16" s="11"/>
      <c r="AS16" s="11"/>
      <c r="AT16" s="11"/>
    </row>
    <row r="17" spans="1:46" x14ac:dyDescent="0.25">
      <c r="A17" s="11" t="s">
        <v>28</v>
      </c>
      <c r="B17" s="12">
        <f t="shared" si="0"/>
        <v>0</v>
      </c>
      <c r="C17" s="13">
        <f t="shared" si="1"/>
        <v>0</v>
      </c>
      <c r="D17" s="22" t="e">
        <f t="shared" si="2"/>
        <v>#DIV/0!</v>
      </c>
      <c r="E17" s="11"/>
      <c r="F17" s="11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25"/>
      <c r="AP17" s="11"/>
      <c r="AQ17" s="11"/>
      <c r="AR17" s="11"/>
      <c r="AS17" s="11"/>
      <c r="AT17" s="11"/>
    </row>
    <row r="18" spans="1:46" x14ac:dyDescent="0.25">
      <c r="A18" s="11"/>
      <c r="B18" s="12"/>
      <c r="C18" s="13"/>
      <c r="D18" s="22"/>
      <c r="E18" s="11"/>
      <c r="F18" s="11"/>
      <c r="G18" s="27"/>
      <c r="H18" s="27"/>
      <c r="I18" s="27"/>
      <c r="J18" s="27"/>
      <c r="K18" s="27"/>
      <c r="L18" s="27"/>
      <c r="M18" s="27"/>
      <c r="N18" s="2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25"/>
      <c r="AP18" s="11"/>
      <c r="AQ18" s="11"/>
      <c r="AR18" s="11"/>
      <c r="AS18" s="11"/>
      <c r="AT18" s="11"/>
    </row>
    <row r="19" spans="1:46" x14ac:dyDescent="0.25">
      <c r="D19" s="24"/>
    </row>
    <row r="23" spans="1:46" x14ac:dyDescent="0.25">
      <c r="A23" s="16" t="s">
        <v>12</v>
      </c>
      <c r="B23" s="12"/>
      <c r="E23" s="26"/>
      <c r="G23" t="s">
        <v>11</v>
      </c>
    </row>
    <row r="24" spans="1:46" x14ac:dyDescent="0.25">
      <c r="A24" s="17" t="s">
        <v>13</v>
      </c>
      <c r="B24" s="17">
        <v>21</v>
      </c>
    </row>
    <row r="25" spans="1:46" x14ac:dyDescent="0.25">
      <c r="A25" s="17" t="s">
        <v>14</v>
      </c>
      <c r="B25" s="17">
        <v>18</v>
      </c>
    </row>
    <row r="26" spans="1:46" x14ac:dyDescent="0.25">
      <c r="A26" s="17" t="s">
        <v>15</v>
      </c>
      <c r="B26" s="17">
        <v>15</v>
      </c>
    </row>
    <row r="27" spans="1:46" x14ac:dyDescent="0.25">
      <c r="A27" s="17" t="s">
        <v>16</v>
      </c>
      <c r="B27" s="17">
        <v>12</v>
      </c>
    </row>
    <row r="28" spans="1:46" x14ac:dyDescent="0.25">
      <c r="A28" s="17" t="s">
        <v>17</v>
      </c>
      <c r="B28" s="17">
        <v>10</v>
      </c>
    </row>
    <row r="29" spans="1:46" x14ac:dyDescent="0.25">
      <c r="A29" s="17" t="s">
        <v>18</v>
      </c>
      <c r="B29" s="17">
        <v>8</v>
      </c>
    </row>
    <row r="30" spans="1:46" x14ac:dyDescent="0.25">
      <c r="A30" s="17" t="s">
        <v>19</v>
      </c>
      <c r="B30" s="17">
        <v>6</v>
      </c>
    </row>
    <row r="31" spans="1:46" x14ac:dyDescent="0.25">
      <c r="A31" s="17" t="s">
        <v>20</v>
      </c>
      <c r="B31" s="17">
        <v>4</v>
      </c>
    </row>
    <row r="32" spans="1:46" x14ac:dyDescent="0.25">
      <c r="A32" s="17" t="s">
        <v>21</v>
      </c>
      <c r="B32" s="17">
        <v>2</v>
      </c>
    </row>
    <row r="33" spans="1:2" x14ac:dyDescent="0.25">
      <c r="A33" s="17" t="s">
        <v>22</v>
      </c>
      <c r="B33" s="17">
        <v>1</v>
      </c>
    </row>
    <row r="34" spans="1:2" x14ac:dyDescent="0.25">
      <c r="A34" s="17" t="s">
        <v>23</v>
      </c>
      <c r="B34" s="17">
        <v>1</v>
      </c>
    </row>
    <row r="35" spans="1:2" x14ac:dyDescent="0.25">
      <c r="A35" s="17" t="s">
        <v>24</v>
      </c>
      <c r="B35" s="17">
        <v>1</v>
      </c>
    </row>
    <row r="36" spans="1:2" x14ac:dyDescent="0.25">
      <c r="A36" s="17" t="s">
        <v>25</v>
      </c>
      <c r="B36" s="17">
        <v>1</v>
      </c>
    </row>
    <row r="37" spans="1:2" x14ac:dyDescent="0.25">
      <c r="A37" s="17" t="s">
        <v>26</v>
      </c>
      <c r="B37" s="18"/>
    </row>
    <row r="38" spans="1:2" x14ac:dyDescent="0.25">
      <c r="A38" s="19"/>
    </row>
    <row r="39" spans="1:2" x14ac:dyDescent="0.25">
      <c r="A39" s="19"/>
    </row>
    <row r="40" spans="1:2" x14ac:dyDescent="0.25">
      <c r="A40" s="19"/>
    </row>
    <row r="41" spans="1:2" x14ac:dyDescent="0.25">
      <c r="A41" s="19"/>
    </row>
    <row r="42" spans="1:2" x14ac:dyDescent="0.25">
      <c r="A42" s="19"/>
    </row>
    <row r="43" spans="1:2" x14ac:dyDescent="0.25">
      <c r="A43" s="19"/>
    </row>
    <row r="44" spans="1:2" x14ac:dyDescent="0.25">
      <c r="A44" s="19"/>
    </row>
    <row r="45" spans="1:2" x14ac:dyDescent="0.25">
      <c r="A45" s="19"/>
    </row>
    <row r="46" spans="1:2" x14ac:dyDescent="0.25">
      <c r="A46" s="19"/>
    </row>
    <row r="47" spans="1:2" x14ac:dyDescent="0.25">
      <c r="A47" s="19"/>
    </row>
    <row r="48" spans="1:2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19"/>
    </row>
    <row r="60" spans="1:1" x14ac:dyDescent="0.25">
      <c r="A60" s="19"/>
    </row>
    <row r="61" spans="1:1" x14ac:dyDescent="0.25">
      <c r="A61" s="19"/>
    </row>
  </sheetData>
  <sortState xmlns:xlrd2="http://schemas.microsoft.com/office/spreadsheetml/2017/richdata2" ref="A3:AO17">
    <sortCondition descending="1" ref="B4:B17"/>
  </sortState>
  <pageMargins left="0.23622047244094491" right="0.23622047244094491" top="0.43307086614173229" bottom="0.35433070866141736" header="0.31496062992125984" footer="0.31496062992125984"/>
  <pageSetup paperSize="8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f61eb-c912-4726-9c14-b27a7774cbd3" xsi:nil="true"/>
    <lcf76f155ced4ddcb4097134ff3c332f xmlns="4262bcb1-f324-485e-b5a5-0b43c6ac631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FF5205752457498287D973372EBD9E" ma:contentTypeVersion="16" ma:contentTypeDescription="Ein neues Dokument erstellen." ma:contentTypeScope="" ma:versionID="2aa540563f3361d6fb2ce6d29a5bec80">
  <xsd:schema xmlns:xsd="http://www.w3.org/2001/XMLSchema" xmlns:xs="http://www.w3.org/2001/XMLSchema" xmlns:p="http://schemas.microsoft.com/office/2006/metadata/properties" xmlns:ns2="4262bcb1-f324-485e-b5a5-0b43c6ac6312" xmlns:ns3="9b5f61eb-c912-4726-9c14-b27a7774cbd3" targetNamespace="http://schemas.microsoft.com/office/2006/metadata/properties" ma:root="true" ma:fieldsID="4e4d9cb20e4b7e75858097a2f2870176" ns2:_="" ns3:_="">
    <xsd:import namespace="4262bcb1-f324-485e-b5a5-0b43c6ac6312"/>
    <xsd:import namespace="9b5f61eb-c912-4726-9c14-b27a7774cb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2bcb1-f324-485e-b5a5-0b43c6ac63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5502d405-2764-4f27-9b62-d407b4b275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f61eb-c912-4726-9c14-b27a7774cbd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061877b-80bf-4670-b7a4-48bfddfbede3}" ma:internalName="TaxCatchAll" ma:showField="CatchAllData" ma:web="9b5f61eb-c912-4726-9c14-b27a7774cb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7E2B28-82A6-4645-809D-F014E9FC0FC4}">
  <ds:schemaRefs>
    <ds:schemaRef ds:uri="http://schemas.microsoft.com/office/2006/metadata/properties"/>
    <ds:schemaRef ds:uri="http://schemas.microsoft.com/office/infopath/2007/PartnerControls"/>
    <ds:schemaRef ds:uri="9b5f61eb-c912-4726-9c14-b27a7774cbd3"/>
    <ds:schemaRef ds:uri="4262bcb1-f324-485e-b5a5-0b43c6ac6312"/>
  </ds:schemaRefs>
</ds:datastoreItem>
</file>

<file path=customXml/itemProps2.xml><?xml version="1.0" encoding="utf-8"?>
<ds:datastoreItem xmlns:ds="http://schemas.openxmlformats.org/officeDocument/2006/customXml" ds:itemID="{BD60F107-15A1-4482-9F30-9F05ADD3F6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A5B009-C16B-4300-A4D8-818039457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62bcb1-f324-485e-b5a5-0b43c6ac6312"/>
    <ds:schemaRef ds:uri="9b5f61eb-c912-4726-9c14-b27a7774cb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Giudici</dc:creator>
  <cp:keywords/>
  <dc:description/>
  <cp:lastModifiedBy>Mauro Giudici</cp:lastModifiedBy>
  <cp:revision/>
  <dcterms:created xsi:type="dcterms:W3CDTF">2008-01-02T21:48:14Z</dcterms:created>
  <dcterms:modified xsi:type="dcterms:W3CDTF">2023-11-22T06:51:16Z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0x010100B1FF5205752457498287D973372EBD9E</vt:lpwstr>
  </property>
  <property fmtid="{D5CDD505-2E9C-101B-9397-08002B2CF9AE}" pid="3" name="MediaServiceImageTags">
    <vt:lpwstr/>
  </property>
</Properties>
</file>