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magico2017.sharepoint.com/sites/MAGICOGmbH/Freigegebene Dokumente/General/Kunden/Kart Club Sulgen/Resultate/"/>
    </mc:Choice>
  </mc:AlternateContent>
  <xr:revisionPtr revIDLastSave="349" documentId="13_ncr:1_{D5EFB785-B91F-4949-A79B-CE95437BFA00}" xr6:coauthVersionLast="47" xr6:coauthVersionMax="47" xr10:uidLastSave="{32B43F4B-F96A-45C8-823E-A78B5CE5D89C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Print_Area" localSheetId="0">Tabelle1!$A$1:$AT$21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  <c r="B8" i="1"/>
  <c r="B9" i="1"/>
  <c r="B10" i="1"/>
  <c r="B11" i="1"/>
  <c r="B12" i="1"/>
  <c r="B13" i="1"/>
  <c r="B15" i="1"/>
  <c r="B14" i="1"/>
  <c r="B16" i="1"/>
  <c r="B17" i="1"/>
  <c r="B3" i="1"/>
  <c r="AO9" i="1"/>
  <c r="AO7" i="1"/>
  <c r="B7" i="1" s="1"/>
  <c r="AO5" i="1"/>
  <c r="B5" i="1" s="1"/>
  <c r="C8" i="1"/>
  <c r="C9" i="1"/>
  <c r="C13" i="1"/>
  <c r="D17" i="1" l="1"/>
  <c r="D3" i="1"/>
  <c r="D5" i="1"/>
  <c r="D14" i="1"/>
  <c r="D8" i="1"/>
  <c r="D11" i="1"/>
  <c r="C11" i="1"/>
  <c r="F2" i="1"/>
  <c r="D10" i="1"/>
  <c r="C10" i="1"/>
  <c r="D13" i="1"/>
  <c r="C6" i="1"/>
  <c r="C4" i="1"/>
  <c r="C7" i="1"/>
  <c r="C17" i="1"/>
  <c r="C5" i="1"/>
  <c r="C15" i="1"/>
  <c r="C16" i="1"/>
  <c r="C3" i="1"/>
  <c r="C14" i="1"/>
  <c r="C12" i="1"/>
  <c r="D4" i="1"/>
  <c r="D12" i="1"/>
  <c r="D6" i="1"/>
  <c r="D9" i="1"/>
  <c r="D16" i="1"/>
  <c r="D15" i="1"/>
  <c r="D7" i="1"/>
</calcChain>
</file>

<file path=xl/sharedStrings.xml><?xml version="1.0" encoding="utf-8"?>
<sst xmlns="http://schemas.openxmlformats.org/spreadsheetml/2006/main" count="37" uniqueCount="37">
  <si>
    <t>Total Punkte</t>
  </si>
  <si>
    <t>Anz. Rennen</t>
  </si>
  <si>
    <t>Durchschnitt</t>
  </si>
  <si>
    <t>Streichpunkte</t>
  </si>
  <si>
    <t>Peter</t>
  </si>
  <si>
    <t>Patrick</t>
  </si>
  <si>
    <t>Fredi</t>
  </si>
  <si>
    <t>Mauro</t>
  </si>
  <si>
    <t>Giulia</t>
  </si>
  <si>
    <t>Julien</t>
  </si>
  <si>
    <t>Manu</t>
  </si>
  <si>
    <t>Streichresultat - 6 Stk. (3 Abende)</t>
  </si>
  <si>
    <t>Punktevergabeschlüssel: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</si>
  <si>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</si>
  <si>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</si>
  <si>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</si>
  <si>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</si>
  <si>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</si>
  <si>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</si>
  <si>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</si>
  <si>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</si>
  <si>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9. Rang</t>
  </si>
  <si>
    <t>10. Rang</t>
  </si>
  <si>
    <t>11. Rang</t>
  </si>
  <si>
    <t>12. Rang</t>
  </si>
  <si>
    <t>13. Rang</t>
  </si>
  <si>
    <t>usw.</t>
  </si>
  <si>
    <t>Dominic</t>
  </si>
  <si>
    <t>Robin</t>
  </si>
  <si>
    <t>Paul</t>
  </si>
  <si>
    <t>Marco</t>
  </si>
  <si>
    <t>Punktestand Clubmeisterschaft 2022 - Kart Club Sulgen</t>
  </si>
  <si>
    <t>Hannes</t>
  </si>
  <si>
    <t>Mario</t>
  </si>
  <si>
    <t>5.4.22 nur 1 Rennen</t>
  </si>
  <si>
    <t>Ruedi</t>
  </si>
  <si>
    <t>Davide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</si>
</sst>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textRotation="45"/>
    </xf>
    <xf numFmtId="0" fontId="6" fillId="0" borderId="1" xfId="0" applyFont="1" applyBorder="1" applyAlignment="1">
      <alignment horizontal="center" textRotation="45"/>
    </xf>
    <xf numFmtId="0" fontId="7" fillId="0" borderId="1" xfId="0" applyFont="1" applyBorder="1" applyAlignment="1">
      <alignment horizontal="center" textRotation="45"/>
    </xf>
    <xf numFmtId="14" fontId="0" fillId="0" borderId="1" xfId="0" applyNumberFormat="1" applyBorder="1" applyAlignment="1">
      <alignment textRotation="45"/>
    </xf>
    <xf numFmtId="14" fontId="0" fillId="2" borderId="1" xfId="0" applyNumberFormat="1" applyFill="1" applyBorder="1" applyAlignment="1">
      <alignment textRotation="45"/>
    </xf>
    <xf numFmtId="0" fontId="0" fillId="0" borderId="0" xfId="0" applyAlignment="1">
      <alignment textRotation="45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164" fontId="9" fillId="0" borderId="0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horizontal="center" textRotation="45"/>
    </xf>
    <xf numFmtId="164" fontId="10" fillId="0" borderId="1" xfId="1" applyNumberFormat="1" applyFont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0" xfId="0" applyFill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0" xfId="0" applyFill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"/>
  <sheetViews>
    <sheetView tabSelected="1" zoomScale="85" zoomScaleNormal="85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23" sqref="A23"/>
    </sheetView>
  </sheetViews>
  <sheetFormatPr baseColWidth="10" defaultColWidth="11.44140625" defaultRowHeight="14.4" x14ac:dyDescent="0.3"/>
  <cols>
    <col min="1" max="1" width="25.44140625" customWidth="1"/>
    <col min="2" max="2" width="4.88671875" style="14" bestFit="1" customWidth="1"/>
    <col min="3" max="3" width="4.88671875" style="15" customWidth="1"/>
    <col min="4" max="4" width="8" style="23" customWidth="1"/>
    <col min="5" max="40" width="4.44140625" customWidth="1"/>
    <col min="41" max="41" width="5.33203125" bestFit="1" customWidth="1"/>
    <col min="42" max="46" width="4.44140625" customWidth="1"/>
    <col min="47" max="47" width="5" customWidth="1"/>
  </cols>
  <sheetData>
    <row r="1" spans="1:49" ht="41.25" customHeight="1" x14ac:dyDescent="0.5">
      <c r="A1" s="1" t="s">
        <v>31</v>
      </c>
      <c r="B1" s="2"/>
      <c r="C1" s="3"/>
      <c r="D1" s="20"/>
      <c r="E1" s="4"/>
      <c r="F1" s="4"/>
      <c r="G1" s="4"/>
      <c r="H1" s="4"/>
      <c r="I1" s="4"/>
      <c r="J1" s="4"/>
      <c r="K1" s="4"/>
      <c r="L1" s="4"/>
    </row>
    <row r="2" spans="1:49" s="10" customFormat="1" ht="54.75" customHeight="1" x14ac:dyDescent="0.3">
      <c r="A2" s="5"/>
      <c r="B2" s="6" t="s">
        <v>0</v>
      </c>
      <c r="C2" s="7" t="s">
        <v>1</v>
      </c>
      <c r="D2" s="21" t="s">
        <v>2</v>
      </c>
      <c r="E2" s="8">
        <v>44621</v>
      </c>
      <c r="F2" s="8">
        <f>E2</f>
        <v>44621</v>
      </c>
      <c r="G2" s="8">
        <v>44635</v>
      </c>
      <c r="H2" s="8">
        <v>44635</v>
      </c>
      <c r="I2" s="8">
        <v>44656</v>
      </c>
      <c r="J2" s="8">
        <v>44656</v>
      </c>
      <c r="K2" s="8">
        <v>44670</v>
      </c>
      <c r="L2" s="8">
        <v>44670</v>
      </c>
      <c r="M2" s="8">
        <v>44684</v>
      </c>
      <c r="N2" s="8">
        <v>44684</v>
      </c>
      <c r="O2" s="8">
        <v>44698</v>
      </c>
      <c r="P2" s="8">
        <v>44698</v>
      </c>
      <c r="Q2" s="8">
        <v>44719</v>
      </c>
      <c r="R2" s="8">
        <v>44719</v>
      </c>
      <c r="S2" s="8">
        <v>44733</v>
      </c>
      <c r="T2" s="8">
        <v>44733</v>
      </c>
      <c r="U2" s="8">
        <v>44747</v>
      </c>
      <c r="V2" s="8">
        <v>44747</v>
      </c>
      <c r="W2" s="8">
        <v>44761</v>
      </c>
      <c r="X2" s="8">
        <v>44761</v>
      </c>
      <c r="Y2" s="8">
        <v>44775</v>
      </c>
      <c r="Z2" s="8">
        <v>44775</v>
      </c>
      <c r="AA2" s="8">
        <v>44789</v>
      </c>
      <c r="AB2" s="8">
        <v>44789</v>
      </c>
      <c r="AC2" s="8">
        <v>44810</v>
      </c>
      <c r="AD2" s="8">
        <v>44810</v>
      </c>
      <c r="AE2" s="8">
        <v>44824</v>
      </c>
      <c r="AF2" s="8">
        <v>44824</v>
      </c>
      <c r="AG2" s="8">
        <v>44838</v>
      </c>
      <c r="AH2" s="8">
        <v>44838</v>
      </c>
      <c r="AI2" s="8">
        <v>44852</v>
      </c>
      <c r="AJ2" s="8">
        <v>44852</v>
      </c>
      <c r="AK2" s="8">
        <v>44866</v>
      </c>
      <c r="AL2" s="8">
        <v>44866</v>
      </c>
      <c r="AM2" s="8">
        <v>44880</v>
      </c>
      <c r="AN2" s="8">
        <v>44880</v>
      </c>
      <c r="AO2" s="9" t="s">
        <v>3</v>
      </c>
      <c r="AP2" s="8"/>
      <c r="AQ2" s="8"/>
      <c r="AR2" s="8"/>
      <c r="AS2" s="8"/>
      <c r="AT2" s="8"/>
    </row>
    <row r="3" spans="1:49" x14ac:dyDescent="0.3">
      <c r="A3" s="11" t="s">
        <v>27</v>
      </c>
      <c r="B3" s="12">
        <f>SUM(E3:AN3)-AO3</f>
        <v>401</v>
      </c>
      <c r="C3" s="13">
        <f>COUNT(E3:AN3)</f>
        <v>30</v>
      </c>
      <c r="D3" s="22">
        <f>B3/COUNT(E3:AN3)</f>
        <v>13.366666666666667</v>
      </c>
      <c r="E3" s="31"/>
      <c r="F3" s="32"/>
      <c r="G3" s="31"/>
      <c r="H3" s="31"/>
      <c r="I3" s="27">
        <v>4</v>
      </c>
      <c r="J3" s="29">
        <v>0</v>
      </c>
      <c r="K3" s="27">
        <v>10</v>
      </c>
      <c r="L3" s="27">
        <v>8</v>
      </c>
      <c r="M3" s="26">
        <v>21</v>
      </c>
      <c r="N3" s="26">
        <v>6</v>
      </c>
      <c r="O3" s="27">
        <v>8</v>
      </c>
      <c r="P3" s="27">
        <v>21</v>
      </c>
      <c r="Q3" s="26">
        <v>10</v>
      </c>
      <c r="R3" s="26">
        <v>18</v>
      </c>
      <c r="S3" s="26">
        <v>21</v>
      </c>
      <c r="T3" s="26">
        <v>21</v>
      </c>
      <c r="U3" s="31"/>
      <c r="V3" s="31"/>
      <c r="W3" s="26">
        <v>8</v>
      </c>
      <c r="X3" s="26">
        <v>21</v>
      </c>
      <c r="Y3" s="26">
        <v>8</v>
      </c>
      <c r="Z3" s="26">
        <v>21</v>
      </c>
      <c r="AA3" s="26">
        <v>10</v>
      </c>
      <c r="AB3" s="26">
        <v>15</v>
      </c>
      <c r="AC3" s="26">
        <v>15</v>
      </c>
      <c r="AD3" s="26">
        <v>18</v>
      </c>
      <c r="AE3" s="26">
        <v>15</v>
      </c>
      <c r="AF3" s="26">
        <v>10</v>
      </c>
      <c r="AG3" s="26">
        <v>21</v>
      </c>
      <c r="AH3" s="26">
        <v>6</v>
      </c>
      <c r="AI3" s="26">
        <v>21</v>
      </c>
      <c r="AJ3" s="26">
        <v>12</v>
      </c>
      <c r="AK3" s="26">
        <v>12</v>
      </c>
      <c r="AL3" s="26">
        <v>12</v>
      </c>
      <c r="AM3" s="26">
        <v>18</v>
      </c>
      <c r="AN3" s="26">
        <v>10</v>
      </c>
      <c r="AO3" s="25">
        <v>0</v>
      </c>
      <c r="AP3" s="11"/>
      <c r="AQ3" s="11"/>
      <c r="AR3" s="11"/>
      <c r="AS3" s="11"/>
      <c r="AT3" s="11"/>
    </row>
    <row r="4" spans="1:49" x14ac:dyDescent="0.3">
      <c r="A4" s="11" t="s">
        <v>5</v>
      </c>
      <c r="B4" s="12">
        <f>SUM(E4:AN4)-AO4</f>
        <v>386</v>
      </c>
      <c r="C4" s="13">
        <f>COUNT(E4:AN4)</f>
        <v>30</v>
      </c>
      <c r="D4" s="22">
        <f>B4/COUNT(E4:AN4)</f>
        <v>12.866666666666667</v>
      </c>
      <c r="E4" s="26">
        <v>21</v>
      </c>
      <c r="F4" s="26">
        <v>12</v>
      </c>
      <c r="G4" s="27">
        <v>12</v>
      </c>
      <c r="H4" s="27">
        <v>10</v>
      </c>
      <c r="I4" s="26">
        <v>18</v>
      </c>
      <c r="J4" s="30">
        <v>0</v>
      </c>
      <c r="K4" s="31"/>
      <c r="L4" s="31"/>
      <c r="M4" s="27">
        <v>12</v>
      </c>
      <c r="N4" s="27">
        <v>18</v>
      </c>
      <c r="O4" s="31"/>
      <c r="P4" s="31"/>
      <c r="Q4" s="26">
        <v>18</v>
      </c>
      <c r="R4" s="26">
        <v>6</v>
      </c>
      <c r="S4" s="26">
        <v>8</v>
      </c>
      <c r="T4" s="26">
        <v>18</v>
      </c>
      <c r="U4" s="27">
        <v>15</v>
      </c>
      <c r="V4" s="27">
        <v>12</v>
      </c>
      <c r="W4" s="26">
        <v>12</v>
      </c>
      <c r="X4" s="26">
        <v>6</v>
      </c>
      <c r="Y4" s="26">
        <v>15</v>
      </c>
      <c r="Z4" s="26">
        <v>12</v>
      </c>
      <c r="AA4" s="26">
        <v>21</v>
      </c>
      <c r="AB4" s="26">
        <v>12</v>
      </c>
      <c r="AC4" s="26">
        <v>6</v>
      </c>
      <c r="AD4" s="26">
        <v>21</v>
      </c>
      <c r="AE4" s="26">
        <v>18</v>
      </c>
      <c r="AF4" s="26">
        <v>8</v>
      </c>
      <c r="AG4" s="26">
        <v>15</v>
      </c>
      <c r="AH4" s="26">
        <v>10</v>
      </c>
      <c r="AI4" s="31"/>
      <c r="AJ4" s="31"/>
      <c r="AK4" s="26">
        <v>18</v>
      </c>
      <c r="AL4" s="26">
        <v>2</v>
      </c>
      <c r="AM4" s="26">
        <v>15</v>
      </c>
      <c r="AN4" s="26">
        <v>15</v>
      </c>
      <c r="AO4" s="25">
        <v>0</v>
      </c>
      <c r="AP4" s="11"/>
      <c r="AQ4" s="11"/>
      <c r="AR4" s="11"/>
      <c r="AS4" s="11"/>
      <c r="AT4" s="11"/>
    </row>
    <row r="5" spans="1:49" x14ac:dyDescent="0.3">
      <c r="A5" s="11" t="s">
        <v>4</v>
      </c>
      <c r="B5" s="12">
        <f>SUM(E5:AN5)-AO5</f>
        <v>384</v>
      </c>
      <c r="C5" s="13">
        <f>COUNT(E5:AN5)</f>
        <v>32</v>
      </c>
      <c r="D5" s="22">
        <f>B5/COUNT(E5:AN5)</f>
        <v>12</v>
      </c>
      <c r="E5" s="26">
        <v>15</v>
      </c>
      <c r="F5" s="26">
        <v>18</v>
      </c>
      <c r="G5" s="27">
        <v>10</v>
      </c>
      <c r="H5" s="26">
        <v>15</v>
      </c>
      <c r="I5" s="27">
        <v>12</v>
      </c>
      <c r="J5" s="29">
        <v>0</v>
      </c>
      <c r="K5" s="26">
        <v>8</v>
      </c>
      <c r="L5" s="26">
        <v>21</v>
      </c>
      <c r="M5" s="32"/>
      <c r="N5" s="32"/>
      <c r="O5" s="26">
        <v>21</v>
      </c>
      <c r="P5" s="26">
        <v>10</v>
      </c>
      <c r="Q5" s="26">
        <v>15</v>
      </c>
      <c r="R5" s="26">
        <v>8</v>
      </c>
      <c r="S5" s="26">
        <v>12</v>
      </c>
      <c r="T5" s="26">
        <v>12</v>
      </c>
      <c r="U5" s="26">
        <v>12</v>
      </c>
      <c r="V5" s="26">
        <v>15</v>
      </c>
      <c r="W5" s="31">
        <v>1</v>
      </c>
      <c r="X5" s="26">
        <v>15</v>
      </c>
      <c r="Y5" s="31"/>
      <c r="Z5" s="31"/>
      <c r="AA5" s="26">
        <v>12</v>
      </c>
      <c r="AB5" s="26">
        <v>6</v>
      </c>
      <c r="AC5" s="26">
        <v>18</v>
      </c>
      <c r="AD5" s="26">
        <v>4</v>
      </c>
      <c r="AE5" s="26">
        <v>10</v>
      </c>
      <c r="AF5" s="26">
        <v>21</v>
      </c>
      <c r="AG5" s="31">
        <v>2</v>
      </c>
      <c r="AH5" s="26">
        <v>21</v>
      </c>
      <c r="AI5" s="26">
        <v>15</v>
      </c>
      <c r="AJ5" s="26">
        <v>6</v>
      </c>
      <c r="AK5" s="26">
        <v>6</v>
      </c>
      <c r="AL5" s="26">
        <v>18</v>
      </c>
      <c r="AM5" s="26">
        <v>10</v>
      </c>
      <c r="AN5" s="26">
        <v>18</v>
      </c>
      <c r="AO5" s="25">
        <f>SUM(W5,AG5)</f>
        <v>3</v>
      </c>
      <c r="AP5" s="11"/>
      <c r="AQ5" s="11"/>
      <c r="AR5" s="11"/>
      <c r="AS5" s="11"/>
      <c r="AT5" s="11"/>
      <c r="AW5" s="14"/>
    </row>
    <row r="6" spans="1:49" x14ac:dyDescent="0.3">
      <c r="A6" s="11" t="s">
        <v>6</v>
      </c>
      <c r="B6" s="12">
        <f>SUM(E6:AN6)-AO6</f>
        <v>359</v>
      </c>
      <c r="C6" s="13">
        <f>COUNT(E6:AN6)</f>
        <v>30</v>
      </c>
      <c r="D6" s="22">
        <f>B6/COUNT(E6:AN6)</f>
        <v>11.966666666666667</v>
      </c>
      <c r="E6" s="31"/>
      <c r="F6" s="31"/>
      <c r="G6" s="27">
        <v>21</v>
      </c>
      <c r="H6" s="27">
        <v>18</v>
      </c>
      <c r="I6" s="27">
        <v>10</v>
      </c>
      <c r="J6" s="29">
        <v>0</v>
      </c>
      <c r="K6" s="27">
        <v>18</v>
      </c>
      <c r="L6" s="27">
        <v>12</v>
      </c>
      <c r="M6" s="32"/>
      <c r="N6" s="32"/>
      <c r="O6" s="26">
        <v>18</v>
      </c>
      <c r="P6" s="26">
        <v>12</v>
      </c>
      <c r="Q6" s="26">
        <v>12</v>
      </c>
      <c r="R6" s="26">
        <v>10</v>
      </c>
      <c r="S6" s="31"/>
      <c r="T6" s="31"/>
      <c r="U6" s="26">
        <v>10</v>
      </c>
      <c r="V6" s="26">
        <v>21</v>
      </c>
      <c r="W6" s="26">
        <v>21</v>
      </c>
      <c r="X6" s="26">
        <v>4</v>
      </c>
      <c r="Y6" s="26">
        <v>21</v>
      </c>
      <c r="Z6" s="26">
        <v>8</v>
      </c>
      <c r="AA6" s="26">
        <v>4</v>
      </c>
      <c r="AB6" s="26">
        <v>18</v>
      </c>
      <c r="AC6" s="26">
        <v>8</v>
      </c>
      <c r="AD6" s="26">
        <v>6</v>
      </c>
      <c r="AE6" s="26">
        <v>8</v>
      </c>
      <c r="AF6" s="26">
        <v>18</v>
      </c>
      <c r="AG6" s="26">
        <v>6</v>
      </c>
      <c r="AH6" s="26">
        <v>15</v>
      </c>
      <c r="AI6" s="26">
        <v>10</v>
      </c>
      <c r="AJ6" s="26">
        <v>15</v>
      </c>
      <c r="AK6" s="26">
        <v>8</v>
      </c>
      <c r="AL6" s="26">
        <v>15</v>
      </c>
      <c r="AM6" s="26">
        <v>6</v>
      </c>
      <c r="AN6" s="26">
        <v>6</v>
      </c>
      <c r="AO6" s="25">
        <v>0</v>
      </c>
      <c r="AP6" s="11"/>
      <c r="AQ6" s="11"/>
      <c r="AR6" s="11"/>
      <c r="AS6" s="11"/>
      <c r="AT6" s="11"/>
    </row>
    <row r="7" spans="1:49" x14ac:dyDescent="0.3">
      <c r="A7" s="11" t="s">
        <v>7</v>
      </c>
      <c r="B7" s="12">
        <f>SUM(E7:AN7)-AO7</f>
        <v>355</v>
      </c>
      <c r="C7" s="13">
        <f>COUNT(E7:AN7)</f>
        <v>34</v>
      </c>
      <c r="D7" s="22">
        <f>B7/COUNT(E7:AN7)</f>
        <v>10.441176470588236</v>
      </c>
      <c r="E7" s="26">
        <v>10</v>
      </c>
      <c r="F7" s="26">
        <v>21</v>
      </c>
      <c r="G7" s="27">
        <v>15</v>
      </c>
      <c r="H7" s="27">
        <v>12</v>
      </c>
      <c r="I7" s="27">
        <v>8</v>
      </c>
      <c r="J7" s="29">
        <v>0</v>
      </c>
      <c r="K7" s="27">
        <v>12</v>
      </c>
      <c r="L7" s="27">
        <v>10</v>
      </c>
      <c r="M7" s="27">
        <v>18</v>
      </c>
      <c r="N7" s="27">
        <v>10</v>
      </c>
      <c r="O7" s="31">
        <v>4</v>
      </c>
      <c r="P7" s="26">
        <v>18</v>
      </c>
      <c r="Q7" s="26">
        <v>8</v>
      </c>
      <c r="R7" s="26">
        <v>21</v>
      </c>
      <c r="S7" s="26">
        <v>6</v>
      </c>
      <c r="T7" s="26">
        <v>8</v>
      </c>
      <c r="U7" s="26">
        <v>8</v>
      </c>
      <c r="V7" s="26">
        <v>18</v>
      </c>
      <c r="W7" s="26">
        <v>6</v>
      </c>
      <c r="X7" s="26">
        <v>10</v>
      </c>
      <c r="Y7" s="26">
        <v>10</v>
      </c>
      <c r="Z7" s="26">
        <v>10</v>
      </c>
      <c r="AA7" s="26">
        <v>18</v>
      </c>
      <c r="AB7" s="31">
        <v>2</v>
      </c>
      <c r="AC7" s="31">
        <v>4</v>
      </c>
      <c r="AD7" s="26">
        <v>12</v>
      </c>
      <c r="AE7" s="31"/>
      <c r="AF7" s="31"/>
      <c r="AG7" s="26">
        <v>18</v>
      </c>
      <c r="AH7" s="31">
        <v>2</v>
      </c>
      <c r="AI7" s="26">
        <v>12</v>
      </c>
      <c r="AJ7" s="26">
        <v>8</v>
      </c>
      <c r="AK7" s="26">
        <v>15</v>
      </c>
      <c r="AL7" s="26">
        <v>4</v>
      </c>
      <c r="AM7" s="26">
        <v>8</v>
      </c>
      <c r="AN7" s="26">
        <v>21</v>
      </c>
      <c r="AO7" s="25">
        <f>SUM(O7,AB7,AC7,AH7)</f>
        <v>12</v>
      </c>
      <c r="AP7" s="11"/>
      <c r="AQ7" s="11"/>
      <c r="AR7" s="11"/>
      <c r="AS7" s="11"/>
      <c r="AT7" s="11"/>
    </row>
    <row r="8" spans="1:49" x14ac:dyDescent="0.3">
      <c r="A8" s="11" t="s">
        <v>9</v>
      </c>
      <c r="B8" s="12">
        <f>SUM(E8:AN8)-AO8</f>
        <v>346</v>
      </c>
      <c r="C8" s="13">
        <f>COUNT(E8:AN8)</f>
        <v>26</v>
      </c>
      <c r="D8" s="22">
        <f>B8/COUNT(E8:AN8)</f>
        <v>13.307692307692308</v>
      </c>
      <c r="E8" s="31"/>
      <c r="F8" s="31"/>
      <c r="G8" s="31"/>
      <c r="H8" s="31"/>
      <c r="I8" s="27">
        <v>15</v>
      </c>
      <c r="J8" s="29">
        <v>0</v>
      </c>
      <c r="K8" s="27">
        <v>15</v>
      </c>
      <c r="L8" s="27">
        <v>18</v>
      </c>
      <c r="M8" s="27">
        <v>10</v>
      </c>
      <c r="N8" s="27">
        <v>12</v>
      </c>
      <c r="O8" s="32"/>
      <c r="P8" s="32"/>
      <c r="Q8" s="26"/>
      <c r="R8" s="26"/>
      <c r="S8" s="26">
        <v>18</v>
      </c>
      <c r="T8" s="26">
        <v>6</v>
      </c>
      <c r="U8" s="26"/>
      <c r="V8" s="26"/>
      <c r="W8" s="26">
        <v>18</v>
      </c>
      <c r="X8" s="26">
        <v>8</v>
      </c>
      <c r="Y8" s="26">
        <v>18</v>
      </c>
      <c r="Z8" s="26">
        <v>6</v>
      </c>
      <c r="AA8" s="26">
        <v>8</v>
      </c>
      <c r="AB8" s="26">
        <v>21</v>
      </c>
      <c r="AC8" s="26">
        <v>21</v>
      </c>
      <c r="AD8" s="26">
        <v>2</v>
      </c>
      <c r="AE8" s="26">
        <v>21</v>
      </c>
      <c r="AF8" s="26">
        <v>12</v>
      </c>
      <c r="AG8" s="26">
        <v>10</v>
      </c>
      <c r="AH8" s="26">
        <v>8</v>
      </c>
      <c r="AI8" s="26">
        <v>18</v>
      </c>
      <c r="AJ8" s="26">
        <v>21</v>
      </c>
      <c r="AK8" s="26">
        <v>21</v>
      </c>
      <c r="AL8" s="26">
        <v>6</v>
      </c>
      <c r="AM8" s="26">
        <v>21</v>
      </c>
      <c r="AN8" s="26">
        <v>12</v>
      </c>
      <c r="AO8" s="25">
        <v>0</v>
      </c>
      <c r="AP8" s="11"/>
      <c r="AQ8" s="11"/>
      <c r="AR8" s="11"/>
      <c r="AS8" s="11"/>
      <c r="AT8" s="11"/>
    </row>
    <row r="9" spans="1:49" x14ac:dyDescent="0.3">
      <c r="A9" s="11" t="s">
        <v>10</v>
      </c>
      <c r="B9" s="12">
        <f>SUM(E9:AN9)-AO9</f>
        <v>305</v>
      </c>
      <c r="C9" s="13">
        <f>COUNT(E9:AN9)</f>
        <v>32</v>
      </c>
      <c r="D9" s="22">
        <f>B9/COUNT(E9:AN9)</f>
        <v>9.53125</v>
      </c>
      <c r="E9" s="26">
        <v>12</v>
      </c>
      <c r="F9" s="26">
        <v>8</v>
      </c>
      <c r="G9" s="26">
        <v>18</v>
      </c>
      <c r="H9" s="26">
        <v>8</v>
      </c>
      <c r="I9" s="27">
        <v>2</v>
      </c>
      <c r="J9" s="29">
        <v>0</v>
      </c>
      <c r="K9" s="27">
        <v>21</v>
      </c>
      <c r="L9" s="27">
        <v>6</v>
      </c>
      <c r="M9" s="32"/>
      <c r="N9" s="32"/>
      <c r="O9" s="27">
        <v>6</v>
      </c>
      <c r="P9" s="27">
        <v>15</v>
      </c>
      <c r="Q9" s="31"/>
      <c r="R9" s="31"/>
      <c r="S9" s="26">
        <v>10</v>
      </c>
      <c r="T9" s="26">
        <v>10</v>
      </c>
      <c r="U9" s="26">
        <v>18</v>
      </c>
      <c r="V9" s="26">
        <v>8</v>
      </c>
      <c r="W9" s="31">
        <v>2</v>
      </c>
      <c r="X9" s="26">
        <v>12</v>
      </c>
      <c r="Y9" s="26">
        <v>12</v>
      </c>
      <c r="Z9" s="26">
        <v>18</v>
      </c>
      <c r="AA9" s="26">
        <v>15</v>
      </c>
      <c r="AB9" s="26">
        <v>4</v>
      </c>
      <c r="AC9" s="31">
        <v>1</v>
      </c>
      <c r="AD9" s="26">
        <v>10</v>
      </c>
      <c r="AE9" s="26">
        <v>12</v>
      </c>
      <c r="AF9" s="26">
        <v>6</v>
      </c>
      <c r="AG9" s="26">
        <v>8</v>
      </c>
      <c r="AH9" s="26">
        <v>12</v>
      </c>
      <c r="AI9" s="26">
        <v>6</v>
      </c>
      <c r="AJ9" s="26">
        <v>10</v>
      </c>
      <c r="AK9" s="26">
        <v>10</v>
      </c>
      <c r="AL9" s="26">
        <v>8</v>
      </c>
      <c r="AM9" s="26">
        <v>12</v>
      </c>
      <c r="AN9" s="26">
        <v>8</v>
      </c>
      <c r="AO9" s="25">
        <f>SUM(W9,AC9)</f>
        <v>3</v>
      </c>
      <c r="AP9" s="11"/>
      <c r="AQ9" s="11"/>
      <c r="AR9" s="11"/>
      <c r="AS9" s="11"/>
      <c r="AT9" s="11"/>
    </row>
    <row r="10" spans="1:49" x14ac:dyDescent="0.3">
      <c r="A10" s="11" t="s">
        <v>33</v>
      </c>
      <c r="B10" s="12">
        <f>SUM(E10:AN10)-AO10</f>
        <v>240</v>
      </c>
      <c r="C10" s="13">
        <f>COUNT(E10:AN10)</f>
        <v>26</v>
      </c>
      <c r="D10" s="22">
        <f>B10/COUNT(E10:AN10)</f>
        <v>9.2307692307692299</v>
      </c>
      <c r="E10" s="31"/>
      <c r="F10" s="31"/>
      <c r="G10" s="31"/>
      <c r="H10" s="31"/>
      <c r="I10" s="27">
        <v>6</v>
      </c>
      <c r="J10" s="29">
        <v>0</v>
      </c>
      <c r="K10" s="32"/>
      <c r="L10" s="32"/>
      <c r="M10" s="27">
        <v>6</v>
      </c>
      <c r="N10" s="27">
        <v>21</v>
      </c>
      <c r="O10" s="27">
        <v>10</v>
      </c>
      <c r="P10" s="27">
        <v>6</v>
      </c>
      <c r="Q10" s="26"/>
      <c r="R10" s="26"/>
      <c r="S10" s="26">
        <v>15</v>
      </c>
      <c r="T10" s="26">
        <v>4</v>
      </c>
      <c r="U10" s="26">
        <v>21</v>
      </c>
      <c r="V10" s="26">
        <v>4</v>
      </c>
      <c r="W10" s="26">
        <v>10</v>
      </c>
      <c r="X10" s="26">
        <v>2</v>
      </c>
      <c r="Y10" s="26">
        <v>4</v>
      </c>
      <c r="Z10" s="26">
        <v>15</v>
      </c>
      <c r="AA10" s="26">
        <v>6</v>
      </c>
      <c r="AB10" s="26">
        <v>10</v>
      </c>
      <c r="AC10" s="26">
        <v>10</v>
      </c>
      <c r="AD10" s="26">
        <v>15</v>
      </c>
      <c r="AE10" s="26">
        <v>4</v>
      </c>
      <c r="AF10" s="26">
        <v>4</v>
      </c>
      <c r="AG10" s="26">
        <v>12</v>
      </c>
      <c r="AH10" s="26">
        <v>4</v>
      </c>
      <c r="AI10" s="26">
        <v>8</v>
      </c>
      <c r="AJ10" s="26">
        <v>18</v>
      </c>
      <c r="AK10" s="26">
        <v>4</v>
      </c>
      <c r="AL10" s="26">
        <v>21</v>
      </c>
      <c r="AM10" s="26"/>
      <c r="AN10" s="26"/>
      <c r="AO10" s="25">
        <v>0</v>
      </c>
      <c r="AP10" s="11"/>
      <c r="AQ10" s="11"/>
      <c r="AR10" s="11"/>
      <c r="AS10" s="11"/>
      <c r="AT10" s="11"/>
    </row>
    <row r="11" spans="1:49" x14ac:dyDescent="0.3">
      <c r="A11" s="11" t="s">
        <v>30</v>
      </c>
      <c r="B11" s="12">
        <f>SUM(E11:AN11)-AO11</f>
        <v>150</v>
      </c>
      <c r="C11" s="13">
        <f>COUNT(E11:AN11)</f>
        <v>20</v>
      </c>
      <c r="D11" s="22">
        <f>B11/COUNT(E11:AN11)</f>
        <v>7.5</v>
      </c>
      <c r="E11" s="31"/>
      <c r="F11" s="31"/>
      <c r="G11" s="26">
        <v>6</v>
      </c>
      <c r="H11" s="26">
        <v>6</v>
      </c>
      <c r="I11" s="27">
        <v>1</v>
      </c>
      <c r="J11" s="29">
        <v>0</v>
      </c>
      <c r="K11" s="27">
        <v>4</v>
      </c>
      <c r="L11" s="27">
        <v>4</v>
      </c>
      <c r="M11" s="27">
        <v>8</v>
      </c>
      <c r="N11" s="27">
        <v>8</v>
      </c>
      <c r="O11" s="27">
        <v>12</v>
      </c>
      <c r="P11" s="27">
        <v>8</v>
      </c>
      <c r="Q11" s="26">
        <v>6</v>
      </c>
      <c r="R11" s="26">
        <v>12</v>
      </c>
      <c r="S11" s="31"/>
      <c r="T11" s="31"/>
      <c r="U11" s="31"/>
      <c r="V11" s="31"/>
      <c r="W11" s="26"/>
      <c r="X11" s="26"/>
      <c r="Y11" s="26"/>
      <c r="Z11" s="26"/>
      <c r="AA11" s="26"/>
      <c r="AB11" s="26"/>
      <c r="AC11" s="26">
        <v>12</v>
      </c>
      <c r="AD11" s="26">
        <v>8</v>
      </c>
      <c r="AE11" s="26">
        <v>6</v>
      </c>
      <c r="AF11" s="26">
        <v>15</v>
      </c>
      <c r="AG11" s="26">
        <v>4</v>
      </c>
      <c r="AH11" s="26">
        <v>18</v>
      </c>
      <c r="AI11" s="26"/>
      <c r="AJ11" s="26"/>
      <c r="AK11" s="26">
        <v>2</v>
      </c>
      <c r="AL11" s="26">
        <v>10</v>
      </c>
      <c r="AM11" s="26"/>
      <c r="AN11" s="26"/>
      <c r="AO11" s="25">
        <v>0</v>
      </c>
      <c r="AP11" s="11"/>
      <c r="AQ11" s="11"/>
      <c r="AR11" s="11"/>
      <c r="AS11" s="11"/>
      <c r="AT11" s="11"/>
    </row>
    <row r="12" spans="1:49" x14ac:dyDescent="0.3">
      <c r="A12" s="11" t="s">
        <v>29</v>
      </c>
      <c r="B12" s="12">
        <f>SUM(E12:AN12)-AO12</f>
        <v>135</v>
      </c>
      <c r="C12" s="13">
        <f>COUNT(E12:AN12)</f>
        <v>10</v>
      </c>
      <c r="D12" s="22">
        <f>B12/COUNT(E12:AN12)</f>
        <v>13.5</v>
      </c>
      <c r="E12" s="26">
        <v>18</v>
      </c>
      <c r="F12" s="26">
        <v>15</v>
      </c>
      <c r="G12" s="26">
        <v>8</v>
      </c>
      <c r="H12" s="26">
        <v>21</v>
      </c>
      <c r="I12" s="26">
        <v>21</v>
      </c>
      <c r="J12" s="30">
        <v>0</v>
      </c>
      <c r="K12" s="26"/>
      <c r="L12" s="26"/>
      <c r="M12" s="26">
        <v>15</v>
      </c>
      <c r="N12" s="26">
        <v>15</v>
      </c>
      <c r="O12" s="26"/>
      <c r="P12" s="26"/>
      <c r="Q12" s="26"/>
      <c r="R12" s="26"/>
      <c r="S12" s="26"/>
      <c r="T12" s="26"/>
      <c r="U12" s="26"/>
      <c r="V12" s="26"/>
      <c r="W12" s="26">
        <v>4</v>
      </c>
      <c r="X12" s="26">
        <v>18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5">
        <v>0</v>
      </c>
      <c r="AP12" s="11"/>
      <c r="AQ12" s="11"/>
      <c r="AR12" s="11"/>
      <c r="AS12" s="11"/>
      <c r="AT12" s="11"/>
    </row>
    <row r="13" spans="1:49" x14ac:dyDescent="0.3">
      <c r="A13" s="11" t="s">
        <v>35</v>
      </c>
      <c r="B13" s="12">
        <f>SUM(E13:AN13)-AO13</f>
        <v>106</v>
      </c>
      <c r="C13" s="13">
        <f>COUNT(E13:AN13)</f>
        <v>11</v>
      </c>
      <c r="D13" s="22">
        <f>B13/COUNT(E13:AN13)</f>
        <v>9.6363636363636367</v>
      </c>
      <c r="E13" s="31"/>
      <c r="F13" s="31"/>
      <c r="G13" s="31"/>
      <c r="H13" s="31"/>
      <c r="I13" s="32"/>
      <c r="J13" s="29"/>
      <c r="K13" s="32"/>
      <c r="L13" s="27"/>
      <c r="M13" s="27"/>
      <c r="N13" s="27"/>
      <c r="O13" s="27">
        <v>16</v>
      </c>
      <c r="P13" s="27">
        <v>2</v>
      </c>
      <c r="Q13" s="26">
        <v>21</v>
      </c>
      <c r="R13" s="26">
        <v>15</v>
      </c>
      <c r="S13" s="26">
        <v>4</v>
      </c>
      <c r="T13" s="26">
        <v>15</v>
      </c>
      <c r="U13" s="26">
        <v>6</v>
      </c>
      <c r="V13" s="26">
        <v>10</v>
      </c>
      <c r="W13" s="26">
        <v>15</v>
      </c>
      <c r="X13" s="26">
        <v>1</v>
      </c>
      <c r="Y13" s="26">
        <v>1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5">
        <v>0</v>
      </c>
      <c r="AP13" s="11"/>
      <c r="AQ13" s="11"/>
      <c r="AR13" s="11"/>
      <c r="AS13" s="11"/>
      <c r="AT13" s="11"/>
    </row>
    <row r="14" spans="1:49" x14ac:dyDescent="0.3">
      <c r="A14" s="11" t="s">
        <v>8</v>
      </c>
      <c r="B14" s="12">
        <f>SUM(E14:AN14)-AO14</f>
        <v>42</v>
      </c>
      <c r="C14" s="13">
        <f>COUNT(E14:AN14)</f>
        <v>16</v>
      </c>
      <c r="D14" s="22">
        <f>B14/COUNT(E14:AN14)</f>
        <v>2.625</v>
      </c>
      <c r="E14" s="31"/>
      <c r="F14" s="31"/>
      <c r="G14" s="31"/>
      <c r="H14" s="31"/>
      <c r="I14" s="32"/>
      <c r="J14" s="30"/>
      <c r="K14" s="32"/>
      <c r="L14" s="27"/>
      <c r="M14" s="27"/>
      <c r="N14" s="27"/>
      <c r="O14" s="27">
        <v>2</v>
      </c>
      <c r="P14" s="27">
        <v>4</v>
      </c>
      <c r="Q14" s="26">
        <v>4</v>
      </c>
      <c r="R14" s="26">
        <v>4</v>
      </c>
      <c r="S14" s="26"/>
      <c r="T14" s="26"/>
      <c r="U14" s="26">
        <v>2</v>
      </c>
      <c r="V14" s="26">
        <v>2</v>
      </c>
      <c r="W14" s="26"/>
      <c r="X14" s="26"/>
      <c r="Y14" s="26">
        <v>2</v>
      </c>
      <c r="Z14" s="26">
        <v>2</v>
      </c>
      <c r="AA14" s="26"/>
      <c r="AB14" s="26"/>
      <c r="AC14" s="26"/>
      <c r="AD14" s="26"/>
      <c r="AE14" s="26"/>
      <c r="AF14" s="26"/>
      <c r="AG14" s="26">
        <v>1</v>
      </c>
      <c r="AH14" s="26">
        <v>1</v>
      </c>
      <c r="AI14" s="26">
        <v>4</v>
      </c>
      <c r="AJ14" s="26">
        <v>4</v>
      </c>
      <c r="AK14" s="26">
        <v>1</v>
      </c>
      <c r="AL14" s="26">
        <v>1</v>
      </c>
      <c r="AM14" s="26">
        <v>4</v>
      </c>
      <c r="AN14" s="26">
        <v>4</v>
      </c>
      <c r="AO14" s="25">
        <v>0</v>
      </c>
      <c r="AP14" s="11"/>
      <c r="AQ14" s="11"/>
      <c r="AR14" s="11"/>
      <c r="AS14" s="11"/>
      <c r="AT14" s="11"/>
    </row>
    <row r="15" spans="1:49" x14ac:dyDescent="0.3">
      <c r="A15" s="11" t="s">
        <v>36</v>
      </c>
      <c r="B15" s="12">
        <f>SUM(E15:AN15)-AO15</f>
        <v>35</v>
      </c>
      <c r="C15" s="13">
        <f>COUNT(E15:AN15)</f>
        <v>10</v>
      </c>
      <c r="D15" s="22">
        <f>B15/COUNT(E15:AN15)</f>
        <v>3.5</v>
      </c>
      <c r="E15" s="31"/>
      <c r="F15" s="31"/>
      <c r="G15" s="31"/>
      <c r="H15" s="31"/>
      <c r="I15" s="32"/>
      <c r="J15" s="29"/>
      <c r="K15" s="32"/>
      <c r="L15" s="27"/>
      <c r="M15" s="27"/>
      <c r="N15" s="27"/>
      <c r="O15" s="26"/>
      <c r="P15" s="26"/>
      <c r="Q15" s="26"/>
      <c r="R15" s="26"/>
      <c r="S15" s="27"/>
      <c r="T15" s="27"/>
      <c r="U15" s="26">
        <v>4</v>
      </c>
      <c r="V15" s="26">
        <v>6</v>
      </c>
      <c r="W15" s="26"/>
      <c r="X15" s="26"/>
      <c r="Y15" s="26">
        <v>6</v>
      </c>
      <c r="Z15" s="26">
        <v>4</v>
      </c>
      <c r="AA15" s="26">
        <v>2</v>
      </c>
      <c r="AB15" s="26">
        <v>8</v>
      </c>
      <c r="AC15" s="26">
        <v>2</v>
      </c>
      <c r="AD15" s="26">
        <v>1</v>
      </c>
      <c r="AE15" s="26"/>
      <c r="AF15" s="26"/>
      <c r="AG15" s="26">
        <v>1</v>
      </c>
      <c r="AH15" s="26">
        <v>1</v>
      </c>
      <c r="AI15" s="26"/>
      <c r="AJ15" s="26"/>
      <c r="AK15" s="26"/>
      <c r="AL15" s="26"/>
      <c r="AM15" s="26"/>
      <c r="AN15" s="26"/>
      <c r="AO15" s="25">
        <v>0</v>
      </c>
      <c r="AP15" s="11"/>
      <c r="AQ15" s="11"/>
      <c r="AR15" s="11"/>
      <c r="AS15" s="11"/>
      <c r="AT15" s="11"/>
    </row>
    <row r="16" spans="1:49" x14ac:dyDescent="0.3">
      <c r="A16" s="11" t="s">
        <v>32</v>
      </c>
      <c r="B16" s="12">
        <f>SUM(E16:AN16)-AO16</f>
        <v>29</v>
      </c>
      <c r="C16" s="13">
        <f>COUNT(E16:AN16)</f>
        <v>7</v>
      </c>
      <c r="D16" s="22">
        <f>B16/COUNT(E16:AN16)</f>
        <v>4.1428571428571432</v>
      </c>
      <c r="E16" s="26">
        <v>8</v>
      </c>
      <c r="F16" s="27">
        <v>10</v>
      </c>
      <c r="G16" s="27">
        <v>4</v>
      </c>
      <c r="H16" s="27">
        <v>4</v>
      </c>
      <c r="I16" s="26">
        <v>1</v>
      </c>
      <c r="J16" s="30">
        <v>0</v>
      </c>
      <c r="K16" s="26">
        <v>2</v>
      </c>
      <c r="L16" s="31"/>
      <c r="M16" s="32"/>
      <c r="N16" s="32"/>
      <c r="O16" s="32"/>
      <c r="P16" s="32"/>
      <c r="Q16" s="31"/>
      <c r="R16" s="26"/>
      <c r="S16" s="26"/>
      <c r="T16" s="26"/>
      <c r="U16" s="26"/>
      <c r="V16" s="26"/>
      <c r="W16" s="27"/>
      <c r="X16" s="27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>
        <v>0</v>
      </c>
      <c r="AP16" s="11"/>
      <c r="AQ16" s="11"/>
      <c r="AR16" s="11"/>
      <c r="AS16" s="11"/>
      <c r="AT16" s="11"/>
    </row>
    <row r="17" spans="1:46" x14ac:dyDescent="0.3">
      <c r="A17" s="11" t="s">
        <v>28</v>
      </c>
      <c r="B17" s="12">
        <f>SUM(E17:AN17)-AO17</f>
        <v>22</v>
      </c>
      <c r="C17" s="13">
        <f>COUNT(E17:AN17)</f>
        <v>4</v>
      </c>
      <c r="D17" s="22">
        <f>B17/COUNT(E17:AN17)</f>
        <v>5.5</v>
      </c>
      <c r="E17" s="31"/>
      <c r="F17" s="31"/>
      <c r="G17" s="32"/>
      <c r="H17" s="32"/>
      <c r="I17" s="27">
        <v>1</v>
      </c>
      <c r="J17" s="29">
        <v>0</v>
      </c>
      <c r="K17" s="27">
        <v>6</v>
      </c>
      <c r="L17" s="27">
        <v>15</v>
      </c>
      <c r="M17" s="32"/>
      <c r="N17" s="32"/>
      <c r="O17" s="27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5">
        <v>0</v>
      </c>
      <c r="AP17" s="11"/>
      <c r="AQ17" s="11"/>
      <c r="AR17" s="11"/>
      <c r="AS17" s="11"/>
      <c r="AT17" s="11"/>
    </row>
    <row r="18" spans="1:46" x14ac:dyDescent="0.3">
      <c r="A18" s="11"/>
      <c r="B18" s="12"/>
      <c r="C18" s="13"/>
      <c r="D18" s="22"/>
      <c r="E18" s="31"/>
      <c r="F18" s="31"/>
      <c r="G18" s="32"/>
      <c r="H18" s="32"/>
      <c r="I18" s="32"/>
      <c r="J18" s="29"/>
      <c r="K18" s="32"/>
      <c r="L18" s="32"/>
      <c r="M18" s="27"/>
      <c r="N18" s="27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5"/>
      <c r="AP18" s="11"/>
      <c r="AQ18" s="11"/>
      <c r="AR18" s="11"/>
      <c r="AS18" s="11"/>
      <c r="AT18" s="11"/>
    </row>
    <row r="19" spans="1:46" x14ac:dyDescent="0.3">
      <c r="D19" s="24"/>
      <c r="J19" s="28"/>
    </row>
    <row r="20" spans="1:46" x14ac:dyDescent="0.3">
      <c r="I20" s="28" t="s">
        <v>34</v>
      </c>
      <c r="J20" s="28"/>
      <c r="K20" s="28"/>
      <c r="L20" s="28"/>
    </row>
    <row r="23" spans="1:46" x14ac:dyDescent="0.3">
      <c r="A23" s="16" t="s">
        <v>12</v>
      </c>
      <c r="B23" s="12"/>
      <c r="E23" s="33"/>
      <c r="G23" t="s">
        <v>11</v>
      </c>
    </row>
    <row r="24" spans="1:46" x14ac:dyDescent="0.3">
      <c r="A24" s="17" t="s">
        <v>13</v>
      </c>
      <c r="B24" s="17">
        <v>21</v>
      </c>
    </row>
    <row r="25" spans="1:46" x14ac:dyDescent="0.3">
      <c r="A25" s="17" t="s">
        <v>14</v>
      </c>
      <c r="B25" s="17">
        <v>18</v>
      </c>
    </row>
    <row r="26" spans="1:46" x14ac:dyDescent="0.3">
      <c r="A26" s="17" t="s">
        <v>15</v>
      </c>
      <c r="B26" s="17">
        <v>15</v>
      </c>
    </row>
    <row r="27" spans="1:46" x14ac:dyDescent="0.3">
      <c r="A27" s="17" t="s">
        <v>16</v>
      </c>
      <c r="B27" s="17">
        <v>12</v>
      </c>
    </row>
    <row r="28" spans="1:46" x14ac:dyDescent="0.3">
      <c r="A28" s="17" t="s">
        <v>17</v>
      </c>
      <c r="B28" s="17">
        <v>10</v>
      </c>
    </row>
    <row r="29" spans="1:46" x14ac:dyDescent="0.3">
      <c r="A29" s="17" t="s">
        <v>18</v>
      </c>
      <c r="B29" s="17">
        <v>8</v>
      </c>
    </row>
    <row r="30" spans="1:46" x14ac:dyDescent="0.3">
      <c r="A30" s="17" t="s">
        <v>19</v>
      </c>
      <c r="B30" s="17">
        <v>6</v>
      </c>
    </row>
    <row r="31" spans="1:46" x14ac:dyDescent="0.3">
      <c r="A31" s="17" t="s">
        <v>20</v>
      </c>
      <c r="B31" s="17">
        <v>4</v>
      </c>
    </row>
    <row r="32" spans="1:46" x14ac:dyDescent="0.3">
      <c r="A32" s="17" t="s">
        <v>21</v>
      </c>
      <c r="B32" s="17">
        <v>2</v>
      </c>
    </row>
    <row r="33" spans="1:2" x14ac:dyDescent="0.3">
      <c r="A33" s="17" t="s">
        <v>22</v>
      </c>
      <c r="B33" s="17">
        <v>1</v>
      </c>
    </row>
    <row r="34" spans="1:2" x14ac:dyDescent="0.3">
      <c r="A34" s="17" t="s">
        <v>23</v>
      </c>
      <c r="B34" s="17">
        <v>1</v>
      </c>
    </row>
    <row r="35" spans="1:2" x14ac:dyDescent="0.3">
      <c r="A35" s="17" t="s">
        <v>24</v>
      </c>
      <c r="B35" s="17">
        <v>1</v>
      </c>
    </row>
    <row r="36" spans="1:2" x14ac:dyDescent="0.3">
      <c r="A36" s="17" t="s">
        <v>25</v>
      </c>
      <c r="B36" s="17">
        <v>1</v>
      </c>
    </row>
    <row r="37" spans="1:2" x14ac:dyDescent="0.3">
      <c r="A37" s="17" t="s">
        <v>26</v>
      </c>
      <c r="B37" s="18"/>
    </row>
    <row r="38" spans="1:2" x14ac:dyDescent="0.3">
      <c r="A38" s="19"/>
    </row>
    <row r="39" spans="1:2" x14ac:dyDescent="0.3">
      <c r="A39" s="19"/>
    </row>
    <row r="40" spans="1:2" x14ac:dyDescent="0.3">
      <c r="A40" s="19"/>
    </row>
    <row r="41" spans="1:2" x14ac:dyDescent="0.3">
      <c r="A41" s="19"/>
    </row>
    <row r="42" spans="1:2" x14ac:dyDescent="0.3">
      <c r="A42" s="19"/>
    </row>
    <row r="43" spans="1:2" x14ac:dyDescent="0.3">
      <c r="A43" s="19"/>
    </row>
    <row r="44" spans="1:2" x14ac:dyDescent="0.3">
      <c r="A44" s="19"/>
    </row>
    <row r="45" spans="1:2" x14ac:dyDescent="0.3">
      <c r="A45" s="19"/>
    </row>
    <row r="46" spans="1:2" x14ac:dyDescent="0.3">
      <c r="A46" s="19"/>
    </row>
    <row r="47" spans="1:2" x14ac:dyDescent="0.3">
      <c r="A47" s="19"/>
    </row>
    <row r="48" spans="1:2" x14ac:dyDescent="0.3">
      <c r="A48" s="19"/>
    </row>
    <row r="49" spans="1:1" x14ac:dyDescent="0.3">
      <c r="A49" s="19"/>
    </row>
    <row r="50" spans="1:1" x14ac:dyDescent="0.3">
      <c r="A50" s="19"/>
    </row>
    <row r="51" spans="1:1" x14ac:dyDescent="0.3">
      <c r="A51" s="19"/>
    </row>
    <row r="52" spans="1:1" x14ac:dyDescent="0.3">
      <c r="A52" s="19"/>
    </row>
    <row r="53" spans="1:1" x14ac:dyDescent="0.3">
      <c r="A53" s="19"/>
    </row>
    <row r="54" spans="1:1" x14ac:dyDescent="0.3">
      <c r="A54" s="19"/>
    </row>
    <row r="55" spans="1:1" x14ac:dyDescent="0.3">
      <c r="A55" s="19"/>
    </row>
    <row r="56" spans="1:1" x14ac:dyDescent="0.3">
      <c r="A56" s="19"/>
    </row>
    <row r="57" spans="1:1" x14ac:dyDescent="0.3">
      <c r="A57" s="19"/>
    </row>
    <row r="58" spans="1:1" x14ac:dyDescent="0.3">
      <c r="A58" s="19"/>
    </row>
    <row r="59" spans="1:1" x14ac:dyDescent="0.3">
      <c r="A59" s="19"/>
    </row>
    <row r="60" spans="1:1" x14ac:dyDescent="0.3">
      <c r="A60" s="19"/>
    </row>
    <row r="61" spans="1:1" x14ac:dyDescent="0.3">
      <c r="A61" s="19"/>
    </row>
  </sheetData>
  <sortState xmlns:xlrd2="http://schemas.microsoft.com/office/spreadsheetml/2017/richdata2" ref="A3:AO17">
    <sortCondition descending="1" ref="B5:B17"/>
  </sortState>
  <pageMargins left="0.23622047244094491" right="0.23622047244094491" top="0.43307086614173229" bottom="0.35433070866141736" header="0.31496062992125984" footer="0.31496062992125984"/>
  <pageSetup paperSize="8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FF5205752457498287D973372EBD9E" ma:contentTypeVersion="13" ma:contentTypeDescription="Ein neues Dokument erstellen." ma:contentTypeScope="" ma:versionID="3299c1627225d8794f88af44df1fa3eb">
  <xsd:schema xmlns:xsd="http://www.w3.org/2001/XMLSchema" xmlns:xs="http://www.w3.org/2001/XMLSchema" xmlns:p="http://schemas.microsoft.com/office/2006/metadata/properties" xmlns:ns2="4262bcb1-f324-485e-b5a5-0b43c6ac6312" xmlns:ns3="9b5f61eb-c912-4726-9c14-b27a7774cbd3" targetNamespace="http://schemas.microsoft.com/office/2006/metadata/properties" ma:root="true" ma:fieldsID="c5d5f8d20f484f5cd083dd25f9e80936" ns2:_="" ns3:_="">
    <xsd:import namespace="4262bcb1-f324-485e-b5a5-0b43c6ac6312"/>
    <xsd:import namespace="9b5f61eb-c912-4726-9c14-b27a7774c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2bcb1-f324-485e-b5a5-0b43c6ac6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5502d405-2764-4f27-9b62-d407b4b275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f61eb-c912-4726-9c14-b27a7774cbd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061877b-80bf-4670-b7a4-48bfddfbede3}" ma:internalName="TaxCatchAll" ma:showField="CatchAllData" ma:web="9b5f61eb-c912-4726-9c14-b27a7774cb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f61eb-c912-4726-9c14-b27a7774cbd3" xsi:nil="true"/>
    <lcf76f155ced4ddcb4097134ff3c332f xmlns="4262bcb1-f324-485e-b5a5-0b43c6ac63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E7FEB2-7AD9-4818-9BEE-5D9F542E6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2bcb1-f324-485e-b5a5-0b43c6ac6312"/>
    <ds:schemaRef ds:uri="9b5f61eb-c912-4726-9c14-b27a7774c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60F107-15A1-4482-9F30-9F05ADD3F6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7E2B28-82A6-4645-809D-F014E9FC0FC4}">
  <ds:schemaRefs>
    <ds:schemaRef ds:uri="http://schemas.microsoft.com/office/2006/metadata/properties"/>
    <ds:schemaRef ds:uri="http://schemas.microsoft.com/office/infopath/2007/PartnerControls"/>
    <ds:schemaRef ds:uri="9b5f61eb-c912-4726-9c14-b27a7774cbd3"/>
    <ds:schemaRef ds:uri="4262bcb1-f324-485e-b5a5-0b43c6ac63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revision/>
  <dcterms:created xsi:type="dcterms:W3CDTF">2008-01-02T21:48:14Z</dcterms:created>
  <dcterms:modified xsi:type="dcterms:W3CDTF">2022-11-16T06:31:39Z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0x010100B1FF5205752457498287D973372EBD9E</vt:lpwstr>
  </property>
  <property fmtid="{D5CDD505-2E9C-101B-9397-08002B2CF9AE}" pid="3" name="MediaServiceImageTags">
    <vt:lpwstr/>
  </property>
</Properties>
</file>